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16"/>
  <workbookPr defaultThemeVersion="124226"/>
  <xr:revisionPtr revIDLastSave="2" documentId="11_434E1777523CA931A707548222A0942E7AE64C0A" xr6:coauthVersionLast="47" xr6:coauthVersionMax="47" xr10:uidLastSave="{0833D336-35A4-499B-8B77-9855423E8AAA}"/>
  <bookViews>
    <workbookView xWindow="480" yWindow="345" windowWidth="19815" windowHeight="7665" firstSheet="5" activeTab="2" xr2:uid="{00000000-000D-0000-FFFF-FFFF00000000}"/>
  </bookViews>
  <sheets>
    <sheet name="2017" sheetId="1" r:id="rId1"/>
    <sheet name="2018" sheetId="2" r:id="rId2"/>
    <sheet name="2019" sheetId="3" r:id="rId3"/>
    <sheet name="2020" sheetId="4" r:id="rId4"/>
    <sheet name="2021" sheetId="5" r:id="rId5"/>
    <sheet name="2022" sheetId="6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6" l="1"/>
  <c r="G16" i="6" s="1"/>
  <c r="G69" i="5" l="1"/>
  <c r="G68" i="5"/>
  <c r="G66" i="5"/>
  <c r="G63" i="5"/>
  <c r="G62" i="5"/>
  <c r="G61" i="5"/>
  <c r="G58" i="5"/>
  <c r="G51" i="5"/>
  <c r="G48" i="5"/>
  <c r="G42" i="5"/>
  <c r="G39" i="5"/>
  <c r="G34" i="5"/>
  <c r="G30" i="5"/>
  <c r="G28" i="5"/>
  <c r="G27" i="5"/>
  <c r="G24" i="5"/>
  <c r="G23" i="5"/>
  <c r="G22" i="5"/>
  <c r="G20" i="5"/>
  <c r="G18" i="5"/>
  <c r="G17" i="5"/>
  <c r="G15" i="5"/>
  <c r="G13" i="5"/>
  <c r="G12" i="5"/>
  <c r="G10" i="5"/>
  <c r="G3" i="5"/>
  <c r="G71" i="5" s="1"/>
  <c r="D47" i="5" l="1"/>
  <c r="G67" i="4" l="1"/>
  <c r="G63" i="4"/>
  <c r="G62" i="4"/>
  <c r="G61" i="4"/>
  <c r="G59" i="4"/>
  <c r="G53" i="4"/>
  <c r="G47" i="4"/>
  <c r="G44" i="4"/>
  <c r="G39" i="4"/>
  <c r="D52" i="4" s="1"/>
  <c r="G35" i="4"/>
  <c r="G32" i="4"/>
  <c r="G29" i="4"/>
  <c r="G27" i="4"/>
  <c r="G24" i="4"/>
  <c r="G23" i="4"/>
  <c r="G22" i="4"/>
  <c r="G20" i="4"/>
  <c r="G18" i="4"/>
  <c r="G17" i="4"/>
  <c r="G16" i="4"/>
  <c r="G15" i="4"/>
  <c r="G13" i="4"/>
  <c r="G12" i="4"/>
  <c r="G3" i="4"/>
  <c r="G70" i="4" l="1"/>
  <c r="G66" i="3" l="1"/>
  <c r="G62" i="3"/>
  <c r="G61" i="3"/>
  <c r="G60" i="3"/>
  <c r="G58" i="3"/>
  <c r="G55" i="3"/>
  <c r="G52" i="3"/>
  <c r="G34" i="3"/>
  <c r="G32" i="3"/>
  <c r="G30" i="3"/>
  <c r="G29" i="3"/>
  <c r="G27" i="3"/>
  <c r="G24" i="3"/>
  <c r="G22" i="3"/>
  <c r="G20" i="3"/>
  <c r="G18" i="3"/>
  <c r="G17" i="3"/>
  <c r="G16" i="3"/>
  <c r="G15" i="3"/>
  <c r="G13" i="3"/>
  <c r="G12" i="3"/>
  <c r="G10" i="3"/>
  <c r="G3" i="3"/>
  <c r="G70" i="3" l="1"/>
  <c r="G64" i="1" l="1"/>
  <c r="G63" i="1"/>
  <c r="G62" i="1"/>
  <c r="G61" i="1"/>
  <c r="G59" i="1"/>
  <c r="G56" i="1"/>
  <c r="G53" i="1"/>
  <c r="G49" i="1"/>
  <c r="G39" i="1"/>
  <c r="G38" i="1"/>
  <c r="G37" i="1"/>
  <c r="G35" i="1"/>
  <c r="G33" i="1"/>
  <c r="G32" i="1"/>
  <c r="G31" i="1"/>
  <c r="G30" i="1"/>
  <c r="G27" i="1"/>
  <c r="G26" i="1"/>
  <c r="G25" i="1"/>
  <c r="G22" i="1"/>
  <c r="G19" i="1"/>
  <c r="G18" i="1"/>
  <c r="G17" i="1"/>
  <c r="G16" i="1"/>
  <c r="G15" i="1"/>
  <c r="G13" i="1"/>
  <c r="G12" i="1"/>
  <c r="G10" i="1"/>
  <c r="G3" i="1"/>
  <c r="G70" i="1" s="1"/>
  <c r="G68" i="2"/>
  <c r="G65" i="2"/>
  <c r="G61" i="2"/>
  <c r="G60" i="2"/>
  <c r="G59" i="2"/>
  <c r="G57" i="2"/>
  <c r="G54" i="2"/>
  <c r="G51" i="2"/>
  <c r="G47" i="2"/>
  <c r="F41" i="2"/>
  <c r="G37" i="2" s="1"/>
  <c r="D50" i="2" s="1"/>
  <c r="G35" i="2"/>
  <c r="G33" i="2"/>
  <c r="G31" i="2"/>
  <c r="G30" i="2"/>
  <c r="G29" i="2"/>
  <c r="G28" i="2"/>
  <c r="G25" i="2"/>
  <c r="G24" i="2"/>
  <c r="G23" i="2"/>
  <c r="G21" i="2"/>
  <c r="G18" i="2"/>
  <c r="G17" i="2"/>
  <c r="G16" i="2"/>
  <c r="G15" i="2"/>
  <c r="G13" i="2"/>
  <c r="G12" i="2"/>
  <c r="G10" i="2"/>
  <c r="G3" i="2"/>
  <c r="G71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  <author>ganga</author>
  </authors>
  <commentList>
    <comment ref="F10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Hard bound</t>
        </r>
      </text>
    </comment>
    <comment ref="F11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Paper bound</t>
        </r>
      </text>
    </comment>
    <comment ref="F15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Annual Subscription = 4190.00 + ALR Supplements I &amp; II = 1600.00</t>
        </r>
      </text>
    </comment>
    <comment ref="F38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Registered Post</t>
        </r>
      </text>
    </comment>
    <comment ref="F58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>ganga:</t>
        </r>
        <r>
          <rPr>
            <sz val="9"/>
            <color indexed="81"/>
            <rFont val="Tahoma"/>
            <family val="2"/>
          </rPr>
          <t xml:space="preserve">
3000+150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F10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Hard bound</t>
        </r>
      </text>
    </comment>
    <comment ref="F11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Paper bound</t>
        </r>
      </text>
    </comment>
    <comment ref="F15" authorId="0" shapeId="0" xr:uid="{00000000-0006-0000-0100-000003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Annual Subscription = 4190.00 + ALR Supplements I &amp; II = 1600.00</t>
        </r>
      </text>
    </comment>
    <comment ref="F36" authorId="0" shapeId="0" xr:uid="{00000000-0006-0000-0100-000004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Registered Post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F10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Hard bound</t>
        </r>
      </text>
    </comment>
    <comment ref="F11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Paper bound</t>
        </r>
      </text>
    </comment>
    <comment ref="F15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Annual Subscription = 4190.00 + ALR Supplements I &amp; II = 1600.00</t>
        </r>
      </text>
    </comment>
    <comment ref="F37" authorId="0" shapeId="0" xr:uid="{00000000-0006-0000-0200-000004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Registered Post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F10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Hard bound</t>
        </r>
      </text>
    </comment>
    <comment ref="F11" authorId="0" shapeId="0" xr:uid="{00000000-0006-0000-0300-000002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Paper bound</t>
        </r>
      </text>
    </comment>
    <comment ref="F15" authorId="0" shapeId="0" xr:uid="{00000000-0006-0000-0300-000003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Annual Subscription = 4190.00 + ALR Supplements I &amp; II = 1600.00</t>
        </r>
      </text>
    </comment>
    <comment ref="F38" authorId="0" shapeId="0" xr:uid="{00000000-0006-0000-0300-000004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Registered Post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F10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Hard bound</t>
        </r>
      </text>
    </comment>
    <comment ref="N10" authorId="0" shapeId="0" xr:uid="{00000000-0006-0000-0400-000002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Hard bound</t>
        </r>
      </text>
    </comment>
    <comment ref="F11" authorId="0" shapeId="0" xr:uid="{00000000-0006-0000-0400-000003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Paper bound</t>
        </r>
      </text>
    </comment>
    <comment ref="N11" authorId="0" shapeId="0" xr:uid="{00000000-0006-0000-0400-000004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Paper bound</t>
        </r>
      </text>
    </comment>
    <comment ref="F15" authorId="0" shapeId="0" xr:uid="{00000000-0006-0000-0400-000005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Annual Subscription = 4190.00 + ALR Supplements I &amp; II = 1600.00</t>
        </r>
      </text>
    </comment>
    <comment ref="N15" authorId="0" shapeId="0" xr:uid="{00000000-0006-0000-0400-000006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Annual Subscription = 4190.00 + ALR Supplements I &amp; II = 1600.00</t>
        </r>
      </text>
    </comment>
    <comment ref="F33" authorId="0" shapeId="0" xr:uid="{00000000-0006-0000-0400-000007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Registered Post</t>
        </r>
      </text>
    </comment>
    <comment ref="N38" authorId="0" shapeId="0" xr:uid="{00000000-0006-0000-0400-000008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Registered Post</t>
        </r>
      </text>
    </comment>
  </commentList>
</comments>
</file>

<file path=xl/sharedStrings.xml><?xml version="1.0" encoding="utf-8"?>
<sst xmlns="http://schemas.openxmlformats.org/spreadsheetml/2006/main" count="828" uniqueCount="145">
  <si>
    <t>List of Journals to be subscribed by DES SNFLC for the year 2017</t>
  </si>
  <si>
    <t>Sr. No.</t>
  </si>
  <si>
    <t xml:space="preserve">Journal </t>
  </si>
  <si>
    <t>Publisher</t>
  </si>
  <si>
    <t>Periodicity</t>
  </si>
  <si>
    <t xml:space="preserve">Subscription Period </t>
  </si>
  <si>
    <t>Amount</t>
  </si>
  <si>
    <t>Total Amount</t>
  </si>
  <si>
    <t>All India Reporter</t>
  </si>
  <si>
    <t>All India Reporter Pvt. Ltd., Nagpur</t>
  </si>
  <si>
    <t>Monthly</t>
  </si>
  <si>
    <t>Jan. 2017 to Dec. 2017</t>
  </si>
  <si>
    <t>Criminal Law Journal</t>
  </si>
  <si>
    <t>AIR Supreme Court Weekly</t>
  </si>
  <si>
    <t>Weekly</t>
  </si>
  <si>
    <t>S.C. Yearly Digest</t>
  </si>
  <si>
    <t>AIR Law Lines</t>
  </si>
  <si>
    <t xml:space="preserve">AIR Accident Claims &amp; Compensation Cases </t>
  </si>
  <si>
    <t>Labour &amp; Industrial Cases</t>
  </si>
  <si>
    <t>Company Cases - Hard Bound Volumes- 6 Vols</t>
  </si>
  <si>
    <t>Company Law Institute of India Pvt. Ltd., Chennai</t>
  </si>
  <si>
    <t>Jan 2017 - Dec 2017</t>
  </si>
  <si>
    <t>Income Tax Reports- Hard Bound Volumes- 10 Vols</t>
  </si>
  <si>
    <t>Corporate Law Adviser</t>
  </si>
  <si>
    <t xml:space="preserve">Indian Journal of Traditional Knowledge </t>
  </si>
  <si>
    <t>NISCAIR, CSIR, New Delhi</t>
  </si>
  <si>
    <t>Quarterly</t>
  </si>
  <si>
    <t>Journal of Intellectual Property Rights</t>
  </si>
  <si>
    <t>Arbitration Law Reporter</t>
  </si>
  <si>
    <t>Accidents Claims Journal</t>
  </si>
  <si>
    <t>Accident Claims Journal</t>
  </si>
  <si>
    <t>Patents and Trade Marks Cases</t>
  </si>
  <si>
    <t>The Patents and Trade Marks Cases, Delhi</t>
  </si>
  <si>
    <t>Maharashtra Law Journal</t>
  </si>
  <si>
    <t>Maharashtra Law Journal Publication</t>
  </si>
  <si>
    <t>Bombay Cases Reporter</t>
  </si>
  <si>
    <t>Bombay Cases Reporter, Mumbai</t>
  </si>
  <si>
    <t>Bombay Cases Reporter (Criminal)</t>
  </si>
  <si>
    <t>Bombay Cases Reporter Supp 2016(7)</t>
  </si>
  <si>
    <t>Supreme Court Cases (Weekly) Bound Volumes - 10 vols</t>
  </si>
  <si>
    <t>Eastern Book Company</t>
  </si>
  <si>
    <t>Supreme Court Cases (Criminal)</t>
  </si>
  <si>
    <t>Supreme Court Yearly Digest 2016</t>
  </si>
  <si>
    <t>University News</t>
  </si>
  <si>
    <t>Association of Indian Universities, New Delhi</t>
  </si>
  <si>
    <t>Arthabodhapatrika</t>
  </si>
  <si>
    <t>Legal News &amp; Views</t>
  </si>
  <si>
    <t>Social Action Trust</t>
  </si>
  <si>
    <t>March 2017 to April 18</t>
  </si>
  <si>
    <t>Social Action</t>
  </si>
  <si>
    <t>Women's Link</t>
  </si>
  <si>
    <t>Indian Bar Review (10 Set)-2016</t>
  </si>
  <si>
    <t>The Bar Council of India, New Delhi</t>
  </si>
  <si>
    <t>Lawteller</t>
  </si>
  <si>
    <t>LawZ</t>
  </si>
  <si>
    <t>Consumer Protection Judgements</t>
  </si>
  <si>
    <t>D.L.T. Publications Pvt. Ltd., Delhi</t>
  </si>
  <si>
    <t>Divorce and Matrimonial Cases</t>
  </si>
  <si>
    <t>ICFAI Law Review</t>
  </si>
  <si>
    <t>ICFAI Soft Skills</t>
  </si>
  <si>
    <t>Indian Journal of Gender Studies (Print +  Online access)</t>
  </si>
  <si>
    <t>Sage Publication</t>
  </si>
  <si>
    <t>3 times/ Year</t>
  </si>
  <si>
    <t>Labour Law Journal</t>
  </si>
  <si>
    <t>Cardozo Law Review</t>
  </si>
  <si>
    <t>Texas Law Review</t>
  </si>
  <si>
    <t>American Journal of Comparative Law</t>
  </si>
  <si>
    <t>American Society of Comparative Law</t>
  </si>
  <si>
    <t>American Journal of International Law</t>
  </si>
  <si>
    <t>American Society of International Law</t>
  </si>
  <si>
    <t>Modern Law Review</t>
  </si>
  <si>
    <t>Blackwell Publishing</t>
  </si>
  <si>
    <t>Bi-Montly</t>
  </si>
  <si>
    <t>Cambridge Law Journal</t>
  </si>
  <si>
    <t>Cambridge University Press</t>
  </si>
  <si>
    <t>Harvard Law Review (nov. 16 to June 17</t>
  </si>
  <si>
    <t>Harvard Law Review</t>
  </si>
  <si>
    <t>4 Monthly</t>
  </si>
  <si>
    <t>Journal of Environmental Law</t>
  </si>
  <si>
    <t>Oxford Univeristy Press</t>
  </si>
  <si>
    <t>Law Quarterly Review</t>
  </si>
  <si>
    <t>Columbia Law Review</t>
  </si>
  <si>
    <t>8 Nos / year</t>
  </si>
  <si>
    <t>Oxford Journal of Legal Studies</t>
  </si>
  <si>
    <t>International and Comparative Law Quarterly</t>
  </si>
  <si>
    <t>British Institute of International &amp; Comparative Law</t>
  </si>
  <si>
    <t>British Journal of Criminology</t>
  </si>
  <si>
    <t>International Criminal Justice Review</t>
  </si>
  <si>
    <t>Index to Indian Legal Periodicals Bi-Annual</t>
  </si>
  <si>
    <t>Indian Law Institute, Delhi</t>
  </si>
  <si>
    <t>Yearly</t>
  </si>
  <si>
    <t>Journal of Indian Law Institute</t>
  </si>
  <si>
    <t>Annual Survey of Indian Law</t>
  </si>
  <si>
    <t>Corporate Professionals</t>
  </si>
  <si>
    <t>SEBI and Corporate Laws - The Corporate Laws</t>
  </si>
  <si>
    <t>Indian Journal of International Law</t>
  </si>
  <si>
    <t>Right to Information Reporter</t>
  </si>
  <si>
    <t>International Research Journal of Socio-Legal Studies</t>
  </si>
  <si>
    <t>Orient Journal of Law and Social Sciences</t>
  </si>
  <si>
    <t>Lawyers Update</t>
  </si>
  <si>
    <t>Saptahik Nyayapravah</t>
  </si>
  <si>
    <t>Economic and Political Weekly (1st May 2017 to 30th April 2018)</t>
  </si>
  <si>
    <t>Maharashtra Law Journal (2015 year subscription due amount)</t>
  </si>
  <si>
    <t>AIR Supreme Court Supplement 2016 Vol. 3</t>
  </si>
  <si>
    <t>Supreme Court Report (2016)</t>
  </si>
  <si>
    <t>List of Journals to be subscribed by DES SNFLC for the year 2018</t>
  </si>
  <si>
    <t>Jan. 2018 to Dec. 2018</t>
  </si>
  <si>
    <t>AIR Cheque Dishnonor Reports</t>
  </si>
  <si>
    <t>AIR Civil Cases</t>
  </si>
  <si>
    <t>March 2018 to April 19</t>
  </si>
  <si>
    <t>Indian Bar Review (10 Set)-2017</t>
  </si>
  <si>
    <t>Indian Journal of Gender Studies</t>
  </si>
  <si>
    <t>Cardozo Law Review (April 2018 - March 2019)</t>
  </si>
  <si>
    <t>Modern Law Review (P+E)</t>
  </si>
  <si>
    <t>Harvard Law Review (nov. 18 to June 19)</t>
  </si>
  <si>
    <t>Inidan Journal of International Law</t>
  </si>
  <si>
    <t>Supreme Court Report</t>
  </si>
  <si>
    <t>Indian Journal of Public Administration</t>
  </si>
  <si>
    <t>Indian Institute of Public Administration, New Delhi</t>
  </si>
  <si>
    <t>Journal of Constitutional and Parlimentary Studies</t>
  </si>
  <si>
    <t>Cochin University Law Review</t>
  </si>
  <si>
    <t>Panchajanya (Hindi) for 2 years</t>
  </si>
  <si>
    <t xml:space="preserve">Organiser (English) For 2 Years </t>
  </si>
  <si>
    <t xml:space="preserve">Total Amount </t>
  </si>
  <si>
    <t>List of Journals to be subscribed by DES SNFLC for the year 2019</t>
  </si>
  <si>
    <t>Jan. 2016 to Dec. 2016</t>
  </si>
  <si>
    <t>Jan 2016 - Dec 2016</t>
  </si>
  <si>
    <t>March 2016 to April 17</t>
  </si>
  <si>
    <t>Indian Bar Review (10 Set)-2018</t>
  </si>
  <si>
    <t>All England Law Reports</t>
  </si>
  <si>
    <t>Harvard Law Review (nov. 17 to June 18</t>
  </si>
  <si>
    <t>Economic and Political Weekly</t>
  </si>
  <si>
    <t>List of Journals to be subscribed by DES SNFLC for the year 2020</t>
  </si>
  <si>
    <t>Marketing Management</t>
  </si>
  <si>
    <t>List of Journals to be subscribed by DES SNFLC for the year 2021</t>
  </si>
  <si>
    <t>IUP Journal of Marketing Management</t>
  </si>
  <si>
    <t>AK Khan Law College</t>
  </si>
  <si>
    <t>subscription amount returned</t>
  </si>
  <si>
    <t>Payment post returned -address not found</t>
  </si>
  <si>
    <t>List of Journals to be subscribed by DES SNFLC for the year 2022</t>
  </si>
  <si>
    <t>Jan 2022 to  Dec 2022</t>
  </si>
  <si>
    <t>Indian Bar Review (2 years)</t>
  </si>
  <si>
    <t>Bar Council of India Trust Pearl</t>
  </si>
  <si>
    <t xml:space="preserve">Bombay Cases Reporter </t>
  </si>
  <si>
    <t>(Data Till August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</si>
</sst>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Book Antiqua"/>
      <family val="1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wrapText="1"/>
    </xf>
    <xf numFmtId="0" fontId="5" fillId="2" borderId="3" xfId="0" applyFont="1" applyFill="1" applyBorder="1" applyAlignment="1">
      <alignment horizontal="left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0" fillId="2" borderId="0" xfId="0" applyFill="1"/>
    <xf numFmtId="4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5" fillId="2" borderId="3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4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4" fontId="5" fillId="2" borderId="3" xfId="0" applyNumberFormat="1" applyFont="1" applyFill="1" applyBorder="1" applyAlignment="1">
      <alignment horizontal="center" vertical="center"/>
    </xf>
    <xf numFmtId="4" fontId="6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vertical="center"/>
    </xf>
    <xf numFmtId="4" fontId="4" fillId="2" borderId="3" xfId="0" applyNumberFormat="1" applyFont="1" applyFill="1" applyBorder="1" applyAlignment="1">
      <alignment horizontal="right" vertical="center"/>
    </xf>
    <xf numFmtId="4" fontId="5" fillId="2" borderId="3" xfId="0" applyNumberFormat="1" applyFont="1" applyFill="1" applyBorder="1" applyAlignment="1">
      <alignment horizontal="right" vertical="center"/>
    </xf>
    <xf numFmtId="0" fontId="4" fillId="2" borderId="3" xfId="0" applyFont="1" applyFill="1" applyBorder="1"/>
    <xf numFmtId="4" fontId="4" fillId="2" borderId="3" xfId="0" applyNumberFormat="1" applyFont="1" applyFill="1" applyBorder="1"/>
    <xf numFmtId="0" fontId="0" fillId="0" borderId="0" xfId="0" applyAlignment="1">
      <alignment wrapText="1"/>
    </xf>
    <xf numFmtId="4" fontId="4" fillId="2" borderId="3" xfId="0" applyNumberFormat="1" applyFont="1" applyFill="1" applyBorder="1" applyAlignment="1">
      <alignment horizontal="left" vertical="center"/>
    </xf>
    <xf numFmtId="4" fontId="6" fillId="2" borderId="3" xfId="0" applyNumberFormat="1" applyFont="1" applyFill="1" applyBorder="1" applyAlignment="1">
      <alignment vertical="center"/>
    </xf>
    <xf numFmtId="0" fontId="0" fillId="2" borderId="0" xfId="0" applyFill="1" applyAlignment="1">
      <alignment wrapText="1"/>
    </xf>
    <xf numFmtId="2" fontId="4" fillId="2" borderId="3" xfId="0" applyNumberFormat="1" applyFont="1" applyFill="1" applyBorder="1"/>
    <xf numFmtId="0" fontId="12" fillId="2" borderId="3" xfId="0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4" fontId="14" fillId="2" borderId="3" xfId="0" applyNumberFormat="1" applyFont="1" applyFill="1" applyBorder="1" applyAlignment="1">
      <alignment horizontal="center" vertical="center" wrapText="1"/>
    </xf>
    <xf numFmtId="4" fontId="13" fillId="2" borderId="3" xfId="0" applyNumberFormat="1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vertical="center" wrapText="1"/>
    </xf>
    <xf numFmtId="4" fontId="13" fillId="2" borderId="3" xfId="0" applyNumberFormat="1" applyFont="1" applyFill="1" applyBorder="1" applyAlignment="1">
      <alignment horizontal="left" vertical="center" wrapText="1"/>
    </xf>
    <xf numFmtId="4" fontId="14" fillId="2" borderId="3" xfId="0" applyNumberFormat="1" applyFont="1" applyFill="1" applyBorder="1" applyAlignment="1">
      <alignment horizontal="right" vertical="center" wrapText="1"/>
    </xf>
    <xf numFmtId="4" fontId="15" fillId="2" borderId="3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wrapText="1"/>
    </xf>
    <xf numFmtId="4" fontId="13" fillId="2" borderId="3" xfId="0" applyNumberFormat="1" applyFont="1" applyFill="1" applyBorder="1" applyAlignment="1">
      <alignment horizontal="right" vertical="center" wrapText="1"/>
    </xf>
    <xf numFmtId="4" fontId="13" fillId="2" borderId="3" xfId="0" applyNumberFormat="1" applyFont="1" applyFill="1" applyBorder="1" applyAlignment="1">
      <alignment wrapText="1"/>
    </xf>
    <xf numFmtId="0" fontId="13" fillId="2" borderId="3" xfId="0" applyFont="1" applyFill="1" applyBorder="1" applyAlignment="1">
      <alignment wrapText="1"/>
    </xf>
    <xf numFmtId="2" fontId="13" fillId="2" borderId="3" xfId="0" applyNumberFormat="1" applyFont="1" applyFill="1" applyBorder="1" applyAlignment="1">
      <alignment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4" fontId="3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center" vertical="center" wrapText="1"/>
    </xf>
    <xf numFmtId="4" fontId="6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4" fontId="4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vertical="center" wrapText="1"/>
    </xf>
    <xf numFmtId="4" fontId="4" fillId="2" borderId="0" xfId="0" applyNumberFormat="1" applyFont="1" applyFill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4" fillId="2" borderId="0" xfId="0" applyNumberFormat="1" applyFont="1" applyFill="1" applyAlignment="1">
      <alignment wrapText="1"/>
    </xf>
    <xf numFmtId="2" fontId="4" fillId="2" borderId="0" xfId="0" applyNumberFormat="1" applyFont="1" applyFill="1" applyAlignment="1">
      <alignment wrapText="1"/>
    </xf>
    <xf numFmtId="0" fontId="4" fillId="2" borderId="0" xfId="0" applyFont="1" applyFill="1" applyAlignment="1">
      <alignment horizontal="center" vertical="center"/>
    </xf>
    <xf numFmtId="0" fontId="0" fillId="2" borderId="3" xfId="0" applyFill="1" applyBorder="1"/>
    <xf numFmtId="0" fontId="0" fillId="2" borderId="3" xfId="0" applyFill="1" applyBorder="1" applyAlignment="1">
      <alignment wrapText="1"/>
    </xf>
    <xf numFmtId="4" fontId="13" fillId="2" borderId="3" xfId="0" applyNumberFormat="1" applyFont="1" applyFill="1" applyBorder="1"/>
    <xf numFmtId="0" fontId="12" fillId="2" borderId="3" xfId="0" applyFont="1" applyFill="1" applyBorder="1"/>
    <xf numFmtId="0" fontId="1" fillId="2" borderId="3" xfId="0" applyFont="1" applyFill="1" applyBorder="1"/>
    <xf numFmtId="4" fontId="12" fillId="2" borderId="3" xfId="0" applyNumberFormat="1" applyFont="1" applyFill="1" applyBorder="1"/>
    <xf numFmtId="0" fontId="13" fillId="2" borderId="3" xfId="0" applyFont="1" applyFill="1" applyBorder="1"/>
    <xf numFmtId="4" fontId="0" fillId="2" borderId="0" xfId="0" applyNumberFormat="1" applyFill="1"/>
    <xf numFmtId="4" fontId="3" fillId="2" borderId="4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vertical="center" wrapText="1"/>
    </xf>
    <xf numFmtId="4" fontId="13" fillId="2" borderId="0" xfId="0" applyNumberFormat="1" applyFont="1" applyFill="1"/>
    <xf numFmtId="4" fontId="13" fillId="2" borderId="6" xfId="0" applyNumberFormat="1" applyFont="1" applyFill="1" applyBorder="1" applyAlignment="1">
      <alignment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left" wrapText="1"/>
    </xf>
    <xf numFmtId="4" fontId="13" fillId="2" borderId="6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vertical="center" wrapText="1"/>
    </xf>
    <xf numFmtId="4" fontId="13" fillId="2" borderId="3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horizontal="left" wrapText="1"/>
    </xf>
    <xf numFmtId="4" fontId="14" fillId="2" borderId="3" xfId="0" applyNumberFormat="1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wrapText="1"/>
    </xf>
    <xf numFmtId="4" fontId="3" fillId="2" borderId="4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" fontId="3" fillId="2" borderId="0" xfId="0" applyNumberFormat="1" applyFont="1" applyFill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4" fontId="13" fillId="2" borderId="3" xfId="0" applyNumberFormat="1" applyFont="1" applyFill="1" applyBorder="1" applyAlignment="1">
      <alignment horizontal="center" vertical="center" wrapText="1"/>
    </xf>
    <xf numFmtId="4" fontId="13" fillId="2" borderId="4" xfId="0" applyNumberFormat="1" applyFont="1" applyFill="1" applyBorder="1" applyAlignment="1">
      <alignment vertical="center"/>
    </xf>
    <xf numFmtId="4" fontId="12" fillId="4" borderId="3" xfId="0" applyNumberFormat="1" applyFont="1" applyFill="1" applyBorder="1" applyAlignment="1">
      <alignment vertical="center" wrapText="1"/>
    </xf>
    <xf numFmtId="4" fontId="3" fillId="4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"/>
  <sheetViews>
    <sheetView topLeftCell="A85" workbookViewId="0">
      <selection activeCell="G73" sqref="G73"/>
    </sheetView>
  </sheetViews>
  <sheetFormatPr defaultRowHeight="15"/>
  <cols>
    <col min="1" max="1" width="9.140625" style="32"/>
    <col min="2" max="2" width="29.28515625" style="32" customWidth="1"/>
    <col min="3" max="3" width="37.85546875" style="32" customWidth="1"/>
    <col min="4" max="5" width="3.85546875" style="32" hidden="1" customWidth="1"/>
    <col min="6" max="6" width="10.140625" style="32" bestFit="1" customWidth="1"/>
    <col min="7" max="7" width="16.5703125" style="32" customWidth="1"/>
    <col min="8" max="16384" width="9.140625" style="32"/>
  </cols>
  <sheetData>
    <row r="1" spans="1:7" ht="18.75">
      <c r="A1" s="104" t="s">
        <v>0</v>
      </c>
      <c r="B1" s="104"/>
      <c r="C1" s="104"/>
      <c r="D1" s="104"/>
      <c r="E1" s="104"/>
      <c r="F1" s="104"/>
      <c r="G1" s="104"/>
    </row>
    <row r="2" spans="1:7" ht="13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2" t="s">
        <v>7</v>
      </c>
    </row>
    <row r="3" spans="1:7" ht="40.5" customHeight="1">
      <c r="A3" s="3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5">
        <v>8100</v>
      </c>
      <c r="G3" s="101">
        <f>(F3+F4+F5+F6+F7)</f>
        <v>24610</v>
      </c>
    </row>
    <row r="4" spans="1:7" ht="31.5">
      <c r="A4" s="3">
        <v>2</v>
      </c>
      <c r="B4" s="8" t="s">
        <v>12</v>
      </c>
      <c r="C4" s="8" t="s">
        <v>9</v>
      </c>
      <c r="D4" s="8"/>
      <c r="E4" s="8"/>
      <c r="F4" s="5">
        <v>5700</v>
      </c>
      <c r="G4" s="101"/>
    </row>
    <row r="5" spans="1:7" ht="44.25" customHeight="1">
      <c r="A5" s="3">
        <v>3</v>
      </c>
      <c r="B5" s="4" t="s">
        <v>13</v>
      </c>
      <c r="C5" s="8" t="s">
        <v>9</v>
      </c>
      <c r="D5" s="4" t="s">
        <v>14</v>
      </c>
      <c r="E5" s="4"/>
      <c r="F5" s="5">
        <v>9360</v>
      </c>
      <c r="G5" s="101"/>
    </row>
    <row r="6" spans="1:7" ht="15.75">
      <c r="A6" s="3"/>
      <c r="B6" s="4" t="s">
        <v>15</v>
      </c>
      <c r="C6" s="4"/>
      <c r="D6" s="4"/>
      <c r="E6" s="4"/>
      <c r="F6" s="5">
        <v>750</v>
      </c>
      <c r="G6" s="101"/>
    </row>
    <row r="7" spans="1:7" ht="15.75">
      <c r="A7" s="3">
        <v>4</v>
      </c>
      <c r="B7" s="4" t="s">
        <v>16</v>
      </c>
      <c r="C7" s="4"/>
      <c r="D7" s="4"/>
      <c r="E7" s="4"/>
      <c r="F7" s="5">
        <v>700</v>
      </c>
      <c r="G7" s="101"/>
    </row>
    <row r="8" spans="1:7" ht="31.5" hidden="1">
      <c r="A8" s="3">
        <v>5</v>
      </c>
      <c r="B8" s="4" t="s">
        <v>17</v>
      </c>
      <c r="C8" s="4"/>
      <c r="D8" s="4"/>
      <c r="E8" s="4"/>
      <c r="F8" s="5"/>
      <c r="G8" s="2"/>
    </row>
    <row r="9" spans="1:7" ht="16.5" hidden="1">
      <c r="A9" s="3">
        <v>6</v>
      </c>
      <c r="B9" s="4" t="s">
        <v>18</v>
      </c>
      <c r="C9" s="4"/>
      <c r="D9" s="4"/>
      <c r="E9" s="4"/>
      <c r="F9" s="5"/>
      <c r="G9" s="2"/>
    </row>
    <row r="10" spans="1:7" ht="33" customHeight="1">
      <c r="A10" s="3">
        <v>5</v>
      </c>
      <c r="B10" s="4" t="s">
        <v>19</v>
      </c>
      <c r="C10" s="4" t="s">
        <v>20</v>
      </c>
      <c r="D10" s="4"/>
      <c r="E10" s="4" t="s">
        <v>21</v>
      </c>
      <c r="F10" s="5">
        <v>8650</v>
      </c>
      <c r="G10" s="101">
        <f>(F10+F11)</f>
        <v>18950</v>
      </c>
    </row>
    <row r="11" spans="1:7" ht="36.75" customHeight="1">
      <c r="A11" s="3">
        <v>6</v>
      </c>
      <c r="B11" s="4" t="s">
        <v>22</v>
      </c>
      <c r="C11" s="4" t="s">
        <v>20</v>
      </c>
      <c r="D11" s="4"/>
      <c r="E11" s="4" t="s">
        <v>21</v>
      </c>
      <c r="F11" s="5">
        <v>10300</v>
      </c>
      <c r="G11" s="101"/>
    </row>
    <row r="12" spans="1:7" ht="30" customHeight="1">
      <c r="A12" s="3">
        <v>7</v>
      </c>
      <c r="B12" s="8" t="s">
        <v>23</v>
      </c>
      <c r="C12" s="8" t="s">
        <v>23</v>
      </c>
      <c r="D12" s="8"/>
      <c r="E12" s="8" t="s">
        <v>21</v>
      </c>
      <c r="F12" s="13">
        <v>7300</v>
      </c>
      <c r="G12" s="9">
        <f>(F12)</f>
        <v>7300</v>
      </c>
    </row>
    <row r="13" spans="1:7" ht="32.25" customHeight="1">
      <c r="A13" s="3">
        <v>8</v>
      </c>
      <c r="B13" s="8" t="s">
        <v>24</v>
      </c>
      <c r="C13" s="8" t="s">
        <v>25</v>
      </c>
      <c r="D13" s="8" t="s">
        <v>26</v>
      </c>
      <c r="E13" s="8" t="s">
        <v>21</v>
      </c>
      <c r="F13" s="5">
        <v>1200</v>
      </c>
      <c r="G13" s="101">
        <f>(F13+F14)</f>
        <v>4200</v>
      </c>
    </row>
    <row r="14" spans="1:7" ht="31.5" customHeight="1">
      <c r="A14" s="3">
        <v>9</v>
      </c>
      <c r="B14" s="8" t="s">
        <v>27</v>
      </c>
      <c r="C14" s="8" t="s">
        <v>25</v>
      </c>
      <c r="D14" s="8" t="s">
        <v>10</v>
      </c>
      <c r="E14" s="8" t="s">
        <v>21</v>
      </c>
      <c r="F14" s="5">
        <v>3000</v>
      </c>
      <c r="G14" s="101"/>
    </row>
    <row r="15" spans="1:7" ht="16.5">
      <c r="A15" s="3">
        <v>10</v>
      </c>
      <c r="B15" s="8" t="s">
        <v>28</v>
      </c>
      <c r="C15" s="8" t="s">
        <v>28</v>
      </c>
      <c r="D15" s="8"/>
      <c r="E15" s="8"/>
      <c r="F15" s="13">
        <v>7470</v>
      </c>
      <c r="G15" s="2">
        <f t="shared" ref="G15:G17" si="0">(F15)</f>
        <v>7470</v>
      </c>
    </row>
    <row r="16" spans="1:7" ht="28.5" customHeight="1">
      <c r="A16" s="3">
        <v>11</v>
      </c>
      <c r="B16" s="8" t="s">
        <v>29</v>
      </c>
      <c r="C16" s="8" t="s">
        <v>30</v>
      </c>
      <c r="D16" s="8" t="s">
        <v>10</v>
      </c>
      <c r="E16" s="8" t="s">
        <v>21</v>
      </c>
      <c r="F16" s="13">
        <v>5150</v>
      </c>
      <c r="G16" s="2">
        <f t="shared" si="0"/>
        <v>5150</v>
      </c>
    </row>
    <row r="17" spans="1:7" ht="40.5" customHeight="1">
      <c r="A17" s="3">
        <v>12</v>
      </c>
      <c r="B17" s="8" t="s">
        <v>31</v>
      </c>
      <c r="C17" s="8" t="s">
        <v>32</v>
      </c>
      <c r="D17" s="8" t="s">
        <v>10</v>
      </c>
      <c r="E17" s="8" t="s">
        <v>21</v>
      </c>
      <c r="F17" s="13">
        <v>5600</v>
      </c>
      <c r="G17" s="2">
        <f t="shared" si="0"/>
        <v>5600</v>
      </c>
    </row>
    <row r="18" spans="1:7" ht="32.25" customHeight="1">
      <c r="A18" s="3">
        <v>13</v>
      </c>
      <c r="B18" s="8" t="s">
        <v>33</v>
      </c>
      <c r="C18" s="8" t="s">
        <v>34</v>
      </c>
      <c r="D18" s="8" t="s">
        <v>10</v>
      </c>
      <c r="E18" s="8" t="s">
        <v>21</v>
      </c>
      <c r="F18" s="5">
        <v>3600</v>
      </c>
      <c r="G18" s="2">
        <f>(F18)</f>
        <v>3600</v>
      </c>
    </row>
    <row r="19" spans="1:7" ht="27.75" customHeight="1">
      <c r="A19" s="3">
        <v>14</v>
      </c>
      <c r="B19" s="8" t="s">
        <v>35</v>
      </c>
      <c r="C19" s="8" t="s">
        <v>36</v>
      </c>
      <c r="D19" s="8" t="s">
        <v>10</v>
      </c>
      <c r="E19" s="8" t="s">
        <v>21</v>
      </c>
      <c r="F19" s="5">
        <v>3910</v>
      </c>
      <c r="G19" s="101">
        <f>(F19+F20+F21)</f>
        <v>7670</v>
      </c>
    </row>
    <row r="20" spans="1:7" ht="38.25" customHeight="1">
      <c r="A20" s="3">
        <v>15</v>
      </c>
      <c r="B20" s="8" t="s">
        <v>37</v>
      </c>
      <c r="C20" s="8" t="s">
        <v>36</v>
      </c>
      <c r="D20" s="8" t="s">
        <v>10</v>
      </c>
      <c r="E20" s="8" t="s">
        <v>21</v>
      </c>
      <c r="F20" s="5">
        <v>2960</v>
      </c>
      <c r="G20" s="101"/>
    </row>
    <row r="21" spans="1:7" ht="31.5">
      <c r="A21" s="3">
        <v>16</v>
      </c>
      <c r="B21" s="8" t="s">
        <v>38</v>
      </c>
      <c r="C21" s="8"/>
      <c r="D21" s="8"/>
      <c r="E21" s="8"/>
      <c r="F21" s="5">
        <v>800</v>
      </c>
      <c r="G21" s="101"/>
    </row>
    <row r="22" spans="1:7" ht="28.5" customHeight="1">
      <c r="A22" s="3">
        <v>17</v>
      </c>
      <c r="B22" s="8" t="s">
        <v>39</v>
      </c>
      <c r="C22" s="8" t="s">
        <v>40</v>
      </c>
      <c r="D22" s="8" t="s">
        <v>14</v>
      </c>
      <c r="E22" s="8" t="s">
        <v>21</v>
      </c>
      <c r="F22" s="5">
        <v>11900</v>
      </c>
      <c r="G22" s="101">
        <f>(F22+F23+F24)</f>
        <v>18650</v>
      </c>
    </row>
    <row r="23" spans="1:7" ht="35.25" customHeight="1">
      <c r="A23" s="3">
        <v>18</v>
      </c>
      <c r="B23" s="8" t="s">
        <v>41</v>
      </c>
      <c r="C23" s="8" t="s">
        <v>40</v>
      </c>
      <c r="D23" s="8" t="s">
        <v>10</v>
      </c>
      <c r="E23" s="8" t="s">
        <v>21</v>
      </c>
      <c r="F23" s="5">
        <v>4500</v>
      </c>
      <c r="G23" s="101"/>
    </row>
    <row r="24" spans="1:7" ht="31.5">
      <c r="A24" s="3">
        <v>19</v>
      </c>
      <c r="B24" s="8" t="s">
        <v>42</v>
      </c>
      <c r="C24" s="8"/>
      <c r="D24" s="8"/>
      <c r="E24" s="8"/>
      <c r="F24" s="5">
        <v>2250</v>
      </c>
      <c r="G24" s="101"/>
    </row>
    <row r="25" spans="1:7" ht="32.25" customHeight="1">
      <c r="A25" s="3">
        <v>20</v>
      </c>
      <c r="B25" s="8" t="s">
        <v>43</v>
      </c>
      <c r="C25" s="8" t="s">
        <v>44</v>
      </c>
      <c r="D25" s="8" t="s">
        <v>14</v>
      </c>
      <c r="E25" s="8" t="s">
        <v>21</v>
      </c>
      <c r="F25" s="5">
        <v>950</v>
      </c>
      <c r="G25" s="2">
        <f>(F25)</f>
        <v>950</v>
      </c>
    </row>
    <row r="26" spans="1:7" ht="16.5">
      <c r="A26" s="3">
        <v>21</v>
      </c>
      <c r="B26" s="8" t="s">
        <v>45</v>
      </c>
      <c r="C26" s="8"/>
      <c r="D26" s="8"/>
      <c r="E26" s="8"/>
      <c r="F26" s="5">
        <v>100</v>
      </c>
      <c r="G26" s="2">
        <f>(F26)</f>
        <v>100</v>
      </c>
    </row>
    <row r="27" spans="1:7" ht="30.75" customHeight="1">
      <c r="A27" s="3">
        <v>22</v>
      </c>
      <c r="B27" s="8" t="s">
        <v>46</v>
      </c>
      <c r="C27" s="8" t="s">
        <v>47</v>
      </c>
      <c r="D27" s="8"/>
      <c r="E27" s="8" t="s">
        <v>48</v>
      </c>
      <c r="F27" s="5">
        <v>480</v>
      </c>
      <c r="G27" s="101">
        <f>(F27+F28+F29)</f>
        <v>1200</v>
      </c>
    </row>
    <row r="28" spans="1:7" ht="30.75" customHeight="1">
      <c r="A28" s="3">
        <v>23</v>
      </c>
      <c r="B28" s="8" t="s">
        <v>49</v>
      </c>
      <c r="C28" s="8" t="s">
        <v>47</v>
      </c>
      <c r="D28" s="8"/>
      <c r="E28" s="8" t="s">
        <v>21</v>
      </c>
      <c r="F28" s="5">
        <v>420</v>
      </c>
      <c r="G28" s="101"/>
    </row>
    <row r="29" spans="1:7" ht="38.25" customHeight="1">
      <c r="A29" s="3">
        <v>24</v>
      </c>
      <c r="B29" s="8" t="s">
        <v>50</v>
      </c>
      <c r="C29" s="8" t="s">
        <v>47</v>
      </c>
      <c r="D29" s="8"/>
      <c r="E29" s="8" t="s">
        <v>21</v>
      </c>
      <c r="F29" s="5">
        <v>300</v>
      </c>
      <c r="G29" s="101"/>
    </row>
    <row r="30" spans="1:7" ht="27.75" customHeight="1">
      <c r="A30" s="3">
        <v>25</v>
      </c>
      <c r="B30" s="14" t="s">
        <v>51</v>
      </c>
      <c r="C30" s="14" t="s">
        <v>52</v>
      </c>
      <c r="D30" s="14" t="s">
        <v>26</v>
      </c>
      <c r="E30" s="14" t="s">
        <v>21</v>
      </c>
      <c r="F30" s="13">
        <v>16000</v>
      </c>
      <c r="G30" s="2">
        <f>(F30)</f>
        <v>16000</v>
      </c>
    </row>
    <row r="31" spans="1:7" ht="16.5">
      <c r="A31" s="3">
        <v>26</v>
      </c>
      <c r="B31" s="8" t="s">
        <v>53</v>
      </c>
      <c r="C31" s="8"/>
      <c r="D31" s="8"/>
      <c r="E31" s="8"/>
      <c r="F31" s="5">
        <v>430</v>
      </c>
      <c r="G31" s="2">
        <f>(F31)</f>
        <v>430</v>
      </c>
    </row>
    <row r="32" spans="1:7" ht="16.5">
      <c r="A32" s="3">
        <v>27</v>
      </c>
      <c r="B32" s="8" t="s">
        <v>54</v>
      </c>
      <c r="C32" s="8"/>
      <c r="D32" s="8"/>
      <c r="E32" s="8"/>
      <c r="F32" s="5">
        <v>900</v>
      </c>
      <c r="G32" s="2">
        <f>(F32)</f>
        <v>900</v>
      </c>
    </row>
    <row r="33" spans="1:7" ht="31.5" customHeight="1">
      <c r="A33" s="3">
        <v>28</v>
      </c>
      <c r="B33" s="8" t="s">
        <v>55</v>
      </c>
      <c r="C33" s="8" t="s">
        <v>56</v>
      </c>
      <c r="D33" s="8" t="s">
        <v>10</v>
      </c>
      <c r="E33" s="8" t="s">
        <v>11</v>
      </c>
      <c r="F33" s="5">
        <v>5750</v>
      </c>
      <c r="G33" s="101">
        <f>(F33+F34)</f>
        <v>10200</v>
      </c>
    </row>
    <row r="34" spans="1:7" ht="35.25" customHeight="1">
      <c r="A34" s="3">
        <v>29</v>
      </c>
      <c r="B34" s="8" t="s">
        <v>57</v>
      </c>
      <c r="C34" s="8" t="s">
        <v>56</v>
      </c>
      <c r="D34" s="8" t="s">
        <v>10</v>
      </c>
      <c r="E34" s="8" t="s">
        <v>11</v>
      </c>
      <c r="F34" s="5">
        <v>4450</v>
      </c>
      <c r="G34" s="101"/>
    </row>
    <row r="35" spans="1:7" ht="15.75">
      <c r="A35" s="3">
        <v>30</v>
      </c>
      <c r="B35" s="4" t="s">
        <v>58</v>
      </c>
      <c r="C35" s="4"/>
      <c r="D35" s="4"/>
      <c r="E35" s="4"/>
      <c r="F35" s="5">
        <v>1000</v>
      </c>
      <c r="G35" s="101">
        <f>(F35+F36)</f>
        <v>2000</v>
      </c>
    </row>
    <row r="36" spans="1:7" ht="15.75">
      <c r="A36" s="3">
        <v>31</v>
      </c>
      <c r="B36" s="4" t="s">
        <v>59</v>
      </c>
      <c r="C36" s="4"/>
      <c r="D36" s="4"/>
      <c r="E36" s="4"/>
      <c r="F36" s="5">
        <v>1000</v>
      </c>
      <c r="G36" s="101"/>
    </row>
    <row r="37" spans="1:7" ht="32.25" customHeight="1">
      <c r="A37" s="3">
        <v>32</v>
      </c>
      <c r="B37" s="8" t="s">
        <v>60</v>
      </c>
      <c r="C37" s="8" t="s">
        <v>61</v>
      </c>
      <c r="D37" s="8" t="s">
        <v>62</v>
      </c>
      <c r="E37" s="8" t="s">
        <v>11</v>
      </c>
      <c r="F37" s="13">
        <v>4430</v>
      </c>
      <c r="G37" s="9">
        <f>(F37)</f>
        <v>4430</v>
      </c>
    </row>
    <row r="38" spans="1:7" ht="16.5">
      <c r="A38" s="3">
        <v>33</v>
      </c>
      <c r="B38" s="8" t="s">
        <v>63</v>
      </c>
      <c r="C38" s="8"/>
      <c r="D38" s="8"/>
      <c r="E38" s="8"/>
      <c r="F38" s="13">
        <v>4750</v>
      </c>
      <c r="G38" s="2">
        <f>(F38)</f>
        <v>4750</v>
      </c>
    </row>
    <row r="39" spans="1:7" ht="15.75">
      <c r="A39" s="3">
        <v>34</v>
      </c>
      <c r="B39" s="6" t="s">
        <v>64</v>
      </c>
      <c r="C39" s="10"/>
      <c r="D39" s="10"/>
      <c r="E39" s="5"/>
      <c r="F39" s="15">
        <v>5640</v>
      </c>
      <c r="G39" s="101">
        <f>(F39+F40+F41+F42+F43+F44+F45+F46+F47+F48)</f>
        <v>173101.9</v>
      </c>
    </row>
    <row r="40" spans="1:7" ht="15.75">
      <c r="A40" s="3">
        <v>35</v>
      </c>
      <c r="B40" s="6" t="s">
        <v>65</v>
      </c>
      <c r="C40" s="10"/>
      <c r="D40" s="10"/>
      <c r="E40" s="5"/>
      <c r="F40" s="15">
        <v>3877</v>
      </c>
      <c r="G40" s="101"/>
    </row>
    <row r="41" spans="1:7" ht="42" customHeight="1">
      <c r="A41" s="3">
        <v>36</v>
      </c>
      <c r="B41" s="8" t="s">
        <v>66</v>
      </c>
      <c r="C41" s="8" t="s">
        <v>67</v>
      </c>
      <c r="D41" s="8" t="s">
        <v>26</v>
      </c>
      <c r="E41" s="5"/>
      <c r="F41" s="16">
        <v>6768</v>
      </c>
      <c r="G41" s="101"/>
    </row>
    <row r="42" spans="1:7" ht="45" customHeight="1">
      <c r="A42" s="3">
        <v>37</v>
      </c>
      <c r="B42" s="8" t="s">
        <v>68</v>
      </c>
      <c r="C42" s="8" t="s">
        <v>69</v>
      </c>
      <c r="D42" s="8" t="s">
        <v>26</v>
      </c>
      <c r="E42" s="2"/>
      <c r="F42" s="16">
        <v>20445</v>
      </c>
      <c r="G42" s="101"/>
    </row>
    <row r="43" spans="1:7" ht="35.25" customHeight="1">
      <c r="A43" s="3">
        <v>38</v>
      </c>
      <c r="B43" s="8" t="s">
        <v>70</v>
      </c>
      <c r="C43" s="8" t="s">
        <v>71</v>
      </c>
      <c r="D43" s="8" t="s">
        <v>72</v>
      </c>
      <c r="E43" s="5"/>
      <c r="F43" s="16">
        <v>40819.5</v>
      </c>
      <c r="G43" s="101"/>
    </row>
    <row r="44" spans="1:7" ht="30.75" customHeight="1">
      <c r="A44" s="3">
        <v>39</v>
      </c>
      <c r="B44" s="8" t="s">
        <v>73</v>
      </c>
      <c r="C44" s="8" t="s">
        <v>74</v>
      </c>
      <c r="D44" s="8" t="s">
        <v>62</v>
      </c>
      <c r="E44" s="5"/>
      <c r="F44" s="16">
        <v>10601.8</v>
      </c>
      <c r="G44" s="101"/>
    </row>
    <row r="45" spans="1:7" ht="33.75" customHeight="1">
      <c r="A45" s="3">
        <v>40</v>
      </c>
      <c r="B45" s="8" t="s">
        <v>75</v>
      </c>
      <c r="C45" s="8" t="s">
        <v>76</v>
      </c>
      <c r="D45" s="8" t="s">
        <v>77</v>
      </c>
      <c r="E45" s="5"/>
      <c r="F45" s="16">
        <v>16042.5</v>
      </c>
      <c r="G45" s="101"/>
    </row>
    <row r="46" spans="1:7" ht="31.5" customHeight="1">
      <c r="A46" s="3">
        <v>41</v>
      </c>
      <c r="B46" s="8" t="s">
        <v>78</v>
      </c>
      <c r="C46" s="8" t="s">
        <v>79</v>
      </c>
      <c r="D46" s="8" t="s">
        <v>62</v>
      </c>
      <c r="E46" s="5"/>
      <c r="F46" s="16">
        <v>25548.6</v>
      </c>
      <c r="G46" s="101"/>
    </row>
    <row r="47" spans="1:7" ht="15.75">
      <c r="A47" s="3">
        <v>42</v>
      </c>
      <c r="B47" s="8" t="s">
        <v>80</v>
      </c>
      <c r="C47" s="8"/>
      <c r="D47" s="8"/>
      <c r="E47" s="5"/>
      <c r="F47" s="16">
        <v>37367</v>
      </c>
      <c r="G47" s="101"/>
    </row>
    <row r="48" spans="1:7" ht="33.75" customHeight="1">
      <c r="A48" s="3">
        <v>43</v>
      </c>
      <c r="B48" s="6" t="s">
        <v>81</v>
      </c>
      <c r="C48" s="6"/>
      <c r="D48" s="6" t="s">
        <v>82</v>
      </c>
      <c r="E48" s="5"/>
      <c r="F48" s="15">
        <v>5992.5</v>
      </c>
      <c r="G48" s="101"/>
    </row>
    <row r="49" spans="1:7" ht="31.5">
      <c r="A49" s="3">
        <v>44</v>
      </c>
      <c r="B49" s="8" t="s">
        <v>83</v>
      </c>
      <c r="C49" s="8" t="s">
        <v>79</v>
      </c>
      <c r="D49" s="8"/>
      <c r="E49" s="13"/>
      <c r="F49" s="16">
        <v>30936.400000000001</v>
      </c>
      <c r="G49" s="102">
        <f>(F49+F50+F51+F52)</f>
        <v>138092.30000000002</v>
      </c>
    </row>
    <row r="50" spans="1:7" ht="46.5" customHeight="1">
      <c r="A50" s="3">
        <v>45</v>
      </c>
      <c r="B50" s="8" t="s">
        <v>84</v>
      </c>
      <c r="C50" s="8" t="s">
        <v>85</v>
      </c>
      <c r="D50" s="8" t="s">
        <v>26</v>
      </c>
      <c r="E50" s="9"/>
      <c r="F50" s="16">
        <v>26156.9</v>
      </c>
      <c r="G50" s="102"/>
    </row>
    <row r="51" spans="1:7" ht="38.25" customHeight="1">
      <c r="A51" s="3">
        <v>46</v>
      </c>
      <c r="B51" s="8" t="s">
        <v>86</v>
      </c>
      <c r="C51" s="8" t="s">
        <v>79</v>
      </c>
      <c r="D51" s="8" t="s">
        <v>72</v>
      </c>
      <c r="E51" s="13"/>
      <c r="F51" s="16">
        <v>51444.800000000003</v>
      </c>
      <c r="G51" s="102"/>
    </row>
    <row r="52" spans="1:7" ht="31.5">
      <c r="A52" s="3">
        <v>47</v>
      </c>
      <c r="B52" s="7" t="s">
        <v>87</v>
      </c>
      <c r="C52" s="16" t="s">
        <v>61</v>
      </c>
      <c r="D52" s="17"/>
      <c r="E52" s="7"/>
      <c r="F52" s="7">
        <v>29554.2</v>
      </c>
      <c r="G52" s="102"/>
    </row>
    <row r="53" spans="1:7" ht="40.5" customHeight="1">
      <c r="A53" s="3">
        <v>48</v>
      </c>
      <c r="B53" s="6" t="s">
        <v>88</v>
      </c>
      <c r="C53" s="7" t="s">
        <v>89</v>
      </c>
      <c r="D53" s="7" t="s">
        <v>90</v>
      </c>
      <c r="E53" s="7" t="s">
        <v>21</v>
      </c>
      <c r="F53" s="5">
        <v>300</v>
      </c>
      <c r="G53" s="96">
        <f>(F53+F54+F55)</f>
        <v>1700</v>
      </c>
    </row>
    <row r="54" spans="1:7" ht="33.75" customHeight="1">
      <c r="A54" s="3">
        <v>49</v>
      </c>
      <c r="B54" s="6" t="s">
        <v>91</v>
      </c>
      <c r="C54" s="7" t="s">
        <v>89</v>
      </c>
      <c r="D54" s="7" t="s">
        <v>26</v>
      </c>
      <c r="E54" s="7" t="s">
        <v>21</v>
      </c>
      <c r="F54" s="5">
        <v>700</v>
      </c>
      <c r="G54" s="103"/>
    </row>
    <row r="55" spans="1:7" ht="37.5" customHeight="1">
      <c r="A55" s="3">
        <v>50</v>
      </c>
      <c r="B55" s="6" t="s">
        <v>92</v>
      </c>
      <c r="C55" s="7" t="s">
        <v>89</v>
      </c>
      <c r="D55" s="7" t="s">
        <v>90</v>
      </c>
      <c r="E55" s="7" t="s">
        <v>21</v>
      </c>
      <c r="F55" s="5">
        <v>700</v>
      </c>
      <c r="G55" s="97"/>
    </row>
    <row r="56" spans="1:7" ht="15.75">
      <c r="A56" s="3">
        <v>51</v>
      </c>
      <c r="B56" s="10" t="s">
        <v>93</v>
      </c>
      <c r="C56" s="10"/>
      <c r="D56" s="10"/>
      <c r="E56" s="10"/>
      <c r="F56" s="5">
        <v>4975</v>
      </c>
      <c r="G56" s="96">
        <f>(F56+F57)</f>
        <v>13675</v>
      </c>
    </row>
    <row r="57" spans="1:7" ht="31.5">
      <c r="A57" s="3">
        <v>52</v>
      </c>
      <c r="B57" s="10" t="s">
        <v>94</v>
      </c>
      <c r="C57" s="10"/>
      <c r="D57" s="10"/>
      <c r="E57" s="10"/>
      <c r="F57" s="5">
        <v>8700</v>
      </c>
      <c r="G57" s="97"/>
    </row>
    <row r="58" spans="1:7" ht="31.5">
      <c r="A58" s="3">
        <v>53</v>
      </c>
      <c r="B58" s="10" t="s">
        <v>95</v>
      </c>
      <c r="C58" s="10"/>
      <c r="D58" s="10"/>
      <c r="E58" s="10"/>
      <c r="F58" s="5">
        <v>3150</v>
      </c>
      <c r="G58" s="2">
        <v>3000</v>
      </c>
    </row>
    <row r="59" spans="1:7" ht="31.5">
      <c r="A59" s="3">
        <v>54</v>
      </c>
      <c r="B59" s="10" t="s">
        <v>96</v>
      </c>
      <c r="C59" s="10"/>
      <c r="D59" s="10"/>
      <c r="E59" s="10"/>
      <c r="F59" s="5">
        <v>4250</v>
      </c>
      <c r="G59" s="2">
        <f>(F59)</f>
        <v>4250</v>
      </c>
    </row>
    <row r="60" spans="1:7" ht="47.25">
      <c r="A60" s="3">
        <v>55</v>
      </c>
      <c r="B60" s="8" t="s">
        <v>97</v>
      </c>
      <c r="C60" s="8"/>
      <c r="D60" s="8"/>
      <c r="E60" s="8"/>
      <c r="F60" s="5">
        <v>2000</v>
      </c>
      <c r="G60" s="2">
        <v>2000</v>
      </c>
    </row>
    <row r="61" spans="1:7" ht="31.5">
      <c r="A61" s="3">
        <v>56</v>
      </c>
      <c r="B61" s="10" t="s">
        <v>98</v>
      </c>
      <c r="C61" s="10"/>
      <c r="D61" s="10"/>
      <c r="E61" s="10"/>
      <c r="F61" s="13">
        <v>2500</v>
      </c>
      <c r="G61" s="2">
        <f>(F61)</f>
        <v>2500</v>
      </c>
    </row>
    <row r="62" spans="1:7" ht="16.5">
      <c r="A62" s="3">
        <v>57</v>
      </c>
      <c r="B62" s="6" t="s">
        <v>99</v>
      </c>
      <c r="C62" s="6"/>
      <c r="D62" s="6"/>
      <c r="E62" s="6"/>
      <c r="F62" s="5">
        <v>600</v>
      </c>
      <c r="G62" s="2">
        <f>(F62)</f>
        <v>600</v>
      </c>
    </row>
    <row r="63" spans="1:7" ht="16.5">
      <c r="A63" s="3">
        <v>58</v>
      </c>
      <c r="B63" s="6" t="s">
        <v>100</v>
      </c>
      <c r="C63" s="6"/>
      <c r="D63" s="6"/>
      <c r="E63" s="6"/>
      <c r="F63" s="5">
        <v>1000</v>
      </c>
      <c r="G63" s="9">
        <f>(F63)</f>
        <v>1000</v>
      </c>
    </row>
    <row r="64" spans="1:7" ht="47.25">
      <c r="A64" s="3">
        <v>59</v>
      </c>
      <c r="B64" s="6" t="s">
        <v>101</v>
      </c>
      <c r="C64" s="6"/>
      <c r="D64" s="6"/>
      <c r="E64" s="6"/>
      <c r="F64" s="5">
        <v>4500</v>
      </c>
      <c r="G64" s="9">
        <f>(F64)</f>
        <v>4500</v>
      </c>
    </row>
    <row r="65" spans="1:7" ht="47.25">
      <c r="A65" s="3"/>
      <c r="B65" s="10" t="s">
        <v>102</v>
      </c>
      <c r="C65" s="10"/>
      <c r="D65" s="10"/>
      <c r="E65" s="10"/>
      <c r="F65" s="5">
        <v>300</v>
      </c>
      <c r="G65" s="2">
        <v>300</v>
      </c>
    </row>
    <row r="66" spans="1:7" ht="31.5">
      <c r="A66" s="3"/>
      <c r="B66" s="10" t="s">
        <v>103</v>
      </c>
      <c r="C66" s="10"/>
      <c r="D66" s="10"/>
      <c r="E66" s="10"/>
      <c r="F66" s="5">
        <v>850</v>
      </c>
      <c r="G66" s="2">
        <v>850</v>
      </c>
    </row>
    <row r="67" spans="1:7" ht="31.5">
      <c r="A67" s="3"/>
      <c r="B67" s="10" t="s">
        <v>104</v>
      </c>
      <c r="C67" s="10"/>
      <c r="D67" s="10"/>
      <c r="E67" s="10"/>
      <c r="F67" s="5">
        <v>1020</v>
      </c>
      <c r="G67" s="2">
        <v>1020</v>
      </c>
    </row>
    <row r="68" spans="1:7" ht="16.5">
      <c r="A68" s="3"/>
      <c r="B68" s="10"/>
      <c r="C68" s="10"/>
      <c r="D68" s="10"/>
      <c r="E68" s="10"/>
      <c r="F68" s="5"/>
      <c r="G68" s="2"/>
    </row>
    <row r="69" spans="1:7" ht="16.5">
      <c r="A69" s="3"/>
      <c r="B69" s="10"/>
      <c r="C69" s="10"/>
      <c r="D69" s="10"/>
      <c r="E69" s="10"/>
      <c r="F69" s="5"/>
      <c r="G69" s="2"/>
    </row>
    <row r="70" spans="1:7" ht="16.5" customHeight="1">
      <c r="A70" s="3"/>
      <c r="B70" s="10"/>
      <c r="C70" s="98" t="s">
        <v>7</v>
      </c>
      <c r="D70" s="99"/>
      <c r="E70" s="99"/>
      <c r="F70" s="100"/>
      <c r="G70" s="2">
        <f>SUM(G3:G69)</f>
        <v>490749.20000000007</v>
      </c>
    </row>
  </sheetData>
  <mergeCells count="14">
    <mergeCell ref="G22:G24"/>
    <mergeCell ref="A1:G1"/>
    <mergeCell ref="G3:G7"/>
    <mergeCell ref="G10:G11"/>
    <mergeCell ref="G13:G14"/>
    <mergeCell ref="G19:G21"/>
    <mergeCell ref="G56:G57"/>
    <mergeCell ref="C70:F70"/>
    <mergeCell ref="G27:G29"/>
    <mergeCell ref="G33:G34"/>
    <mergeCell ref="G35:G36"/>
    <mergeCell ref="G39:G48"/>
    <mergeCell ref="G49:G52"/>
    <mergeCell ref="G53:G55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2"/>
  <sheetViews>
    <sheetView topLeftCell="A67" workbookViewId="0"/>
  </sheetViews>
  <sheetFormatPr defaultRowHeight="15"/>
  <cols>
    <col min="1" max="1" width="9.140625" style="12"/>
    <col min="2" max="2" width="29.42578125" style="12" customWidth="1"/>
    <col min="3" max="3" width="25.28515625" style="12" customWidth="1"/>
    <col min="4" max="4" width="14.7109375" style="12" hidden="1" customWidth="1"/>
    <col min="5" max="5" width="15.28515625" style="12" hidden="1" customWidth="1"/>
    <col min="6" max="6" width="13.28515625" style="12" customWidth="1"/>
    <col min="7" max="7" width="18.140625" style="12" customWidth="1"/>
    <col min="8" max="16384" width="9.140625" style="12"/>
  </cols>
  <sheetData>
    <row r="1" spans="1:7" ht="18.75">
      <c r="A1" s="104" t="s">
        <v>105</v>
      </c>
      <c r="B1" s="104"/>
      <c r="C1" s="104"/>
      <c r="D1" s="104"/>
      <c r="E1" s="104"/>
      <c r="F1" s="104"/>
      <c r="G1" s="104"/>
    </row>
    <row r="2" spans="1:7" ht="3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2" t="s">
        <v>7</v>
      </c>
    </row>
    <row r="3" spans="1:7" ht="31.5">
      <c r="A3" s="3">
        <v>1</v>
      </c>
      <c r="B3" s="8" t="s">
        <v>8</v>
      </c>
      <c r="C3" s="107" t="s">
        <v>9</v>
      </c>
      <c r="D3" s="8" t="s">
        <v>10</v>
      </c>
      <c r="E3" s="8" t="s">
        <v>106</v>
      </c>
      <c r="F3" s="5">
        <v>7905</v>
      </c>
      <c r="G3" s="96">
        <f>(F3+F4+F5+F6+F7+F8+F9)</f>
        <v>30906</v>
      </c>
    </row>
    <row r="4" spans="1:7" ht="15.75">
      <c r="A4" s="3">
        <v>2</v>
      </c>
      <c r="B4" s="8" t="s">
        <v>12</v>
      </c>
      <c r="C4" s="108"/>
      <c r="D4" s="8"/>
      <c r="E4" s="8"/>
      <c r="F4" s="5">
        <v>5355</v>
      </c>
      <c r="G4" s="103"/>
    </row>
    <row r="5" spans="1:7" ht="15.75">
      <c r="A5" s="3">
        <v>3</v>
      </c>
      <c r="B5" s="4" t="s">
        <v>16</v>
      </c>
      <c r="C5" s="108"/>
      <c r="D5" s="4"/>
      <c r="E5" s="4"/>
      <c r="F5" s="5">
        <v>1428</v>
      </c>
      <c r="G5" s="103"/>
    </row>
    <row r="6" spans="1:7" ht="31.5">
      <c r="A6" s="3">
        <v>4</v>
      </c>
      <c r="B6" s="4" t="s">
        <v>17</v>
      </c>
      <c r="C6" s="108"/>
      <c r="D6" s="4"/>
      <c r="E6" s="4"/>
      <c r="F6" s="5">
        <v>3825</v>
      </c>
      <c r="G6" s="103"/>
    </row>
    <row r="7" spans="1:7" ht="15.75">
      <c r="A7" s="3">
        <v>5</v>
      </c>
      <c r="B7" s="4" t="s">
        <v>18</v>
      </c>
      <c r="C7" s="108"/>
      <c r="D7" s="4"/>
      <c r="E7" s="4"/>
      <c r="F7" s="5">
        <v>6375</v>
      </c>
      <c r="G7" s="103"/>
    </row>
    <row r="8" spans="1:7" ht="31.5">
      <c r="A8" s="3">
        <v>6</v>
      </c>
      <c r="B8" s="4" t="s">
        <v>107</v>
      </c>
      <c r="C8" s="108"/>
      <c r="D8" s="4"/>
      <c r="E8" s="4"/>
      <c r="F8" s="5">
        <v>2346</v>
      </c>
      <c r="G8" s="103"/>
    </row>
    <row r="9" spans="1:7" ht="15.75">
      <c r="A9" s="3">
        <v>7</v>
      </c>
      <c r="B9" s="4" t="s">
        <v>108</v>
      </c>
      <c r="C9" s="109"/>
      <c r="D9" s="4"/>
      <c r="E9" s="4"/>
      <c r="F9" s="5">
        <v>3672</v>
      </c>
      <c r="G9" s="97"/>
    </row>
    <row r="10" spans="1:7" ht="47.25">
      <c r="A10" s="3">
        <v>8</v>
      </c>
      <c r="B10" s="4" t="s">
        <v>19</v>
      </c>
      <c r="C10" s="4" t="s">
        <v>20</v>
      </c>
      <c r="D10" s="4"/>
      <c r="E10" s="4" t="s">
        <v>106</v>
      </c>
      <c r="F10" s="5">
        <v>9330</v>
      </c>
      <c r="G10" s="101">
        <f>(F10+F11)</f>
        <v>20280</v>
      </c>
    </row>
    <row r="11" spans="1:7" ht="47.25">
      <c r="A11" s="3">
        <v>9</v>
      </c>
      <c r="B11" s="4" t="s">
        <v>22</v>
      </c>
      <c r="C11" s="4" t="s">
        <v>20</v>
      </c>
      <c r="D11" s="4"/>
      <c r="E11" s="4" t="s">
        <v>106</v>
      </c>
      <c r="F11" s="5">
        <v>10950</v>
      </c>
      <c r="G11" s="101"/>
    </row>
    <row r="12" spans="1:7" ht="31.5">
      <c r="A12" s="3">
        <v>10</v>
      </c>
      <c r="B12" s="8" t="s">
        <v>23</v>
      </c>
      <c r="C12" s="8" t="s">
        <v>23</v>
      </c>
      <c r="D12" s="8"/>
      <c r="E12" s="8" t="s">
        <v>106</v>
      </c>
      <c r="F12" s="13">
        <v>7800</v>
      </c>
      <c r="G12" s="9">
        <f>(F12)</f>
        <v>7800</v>
      </c>
    </row>
    <row r="13" spans="1:7" ht="31.5">
      <c r="A13" s="3">
        <v>11</v>
      </c>
      <c r="B13" s="8" t="s">
        <v>24</v>
      </c>
      <c r="C13" s="8" t="s">
        <v>25</v>
      </c>
      <c r="D13" s="8" t="s">
        <v>26</v>
      </c>
      <c r="E13" s="8" t="s">
        <v>106</v>
      </c>
      <c r="F13" s="5">
        <v>1200</v>
      </c>
      <c r="G13" s="101">
        <f>(F13+F14)</f>
        <v>4200</v>
      </c>
    </row>
    <row r="14" spans="1:7" ht="31.5">
      <c r="A14" s="3">
        <v>12</v>
      </c>
      <c r="B14" s="8" t="s">
        <v>27</v>
      </c>
      <c r="C14" s="8" t="s">
        <v>25</v>
      </c>
      <c r="D14" s="8" t="s">
        <v>10</v>
      </c>
      <c r="E14" s="8" t="s">
        <v>106</v>
      </c>
      <c r="F14" s="5">
        <v>3000</v>
      </c>
      <c r="G14" s="101"/>
    </row>
    <row r="15" spans="1:7" ht="31.5">
      <c r="A15" s="3">
        <v>13</v>
      </c>
      <c r="B15" s="8" t="s">
        <v>28</v>
      </c>
      <c r="C15" s="8" t="s">
        <v>28</v>
      </c>
      <c r="D15" s="8"/>
      <c r="E15" s="8"/>
      <c r="F15" s="13">
        <v>7970</v>
      </c>
      <c r="G15" s="2">
        <f t="shared" ref="G15:G17" si="0">(F15)</f>
        <v>7970</v>
      </c>
    </row>
    <row r="16" spans="1:7" ht="31.5">
      <c r="A16" s="3">
        <v>14</v>
      </c>
      <c r="B16" s="8" t="s">
        <v>29</v>
      </c>
      <c r="C16" s="8" t="s">
        <v>30</v>
      </c>
      <c r="D16" s="8" t="s">
        <v>10</v>
      </c>
      <c r="E16" s="8" t="s">
        <v>106</v>
      </c>
      <c r="F16" s="13">
        <v>5750</v>
      </c>
      <c r="G16" s="2">
        <f t="shared" si="0"/>
        <v>5750</v>
      </c>
    </row>
    <row r="17" spans="1:7" ht="31.5">
      <c r="A17" s="3">
        <v>15</v>
      </c>
      <c r="B17" s="8" t="s">
        <v>31</v>
      </c>
      <c r="C17" s="8" t="s">
        <v>32</v>
      </c>
      <c r="D17" s="8" t="s">
        <v>10</v>
      </c>
      <c r="E17" s="8" t="s">
        <v>106</v>
      </c>
      <c r="F17" s="13">
        <v>5950</v>
      </c>
      <c r="G17" s="2">
        <f t="shared" si="0"/>
        <v>5950</v>
      </c>
    </row>
    <row r="18" spans="1:7" ht="31.5">
      <c r="A18" s="3">
        <v>16</v>
      </c>
      <c r="B18" s="8" t="s">
        <v>35</v>
      </c>
      <c r="C18" s="8" t="s">
        <v>36</v>
      </c>
      <c r="D18" s="8" t="s">
        <v>10</v>
      </c>
      <c r="E18" s="8" t="s">
        <v>106</v>
      </c>
      <c r="F18" s="5">
        <v>3960</v>
      </c>
      <c r="G18" s="101">
        <f>(F18+F19+F20)</f>
        <v>7820</v>
      </c>
    </row>
    <row r="19" spans="1:7" ht="31.5">
      <c r="A19" s="3">
        <v>17</v>
      </c>
      <c r="B19" s="8" t="s">
        <v>37</v>
      </c>
      <c r="C19" s="8" t="s">
        <v>36</v>
      </c>
      <c r="D19" s="8" t="s">
        <v>10</v>
      </c>
      <c r="E19" s="8" t="s">
        <v>106</v>
      </c>
      <c r="F19" s="5">
        <v>3060</v>
      </c>
      <c r="G19" s="101"/>
    </row>
    <row r="20" spans="1:7" ht="31.5">
      <c r="A20" s="3">
        <v>18</v>
      </c>
      <c r="B20" s="8" t="s">
        <v>38</v>
      </c>
      <c r="C20" s="8"/>
      <c r="D20" s="8"/>
      <c r="E20" s="8"/>
      <c r="F20" s="5">
        <v>800</v>
      </c>
      <c r="G20" s="101"/>
    </row>
    <row r="21" spans="1:7" ht="47.25">
      <c r="A21" s="3">
        <v>19</v>
      </c>
      <c r="B21" s="8" t="s">
        <v>39</v>
      </c>
      <c r="C21" s="8" t="s">
        <v>40</v>
      </c>
      <c r="D21" s="8" t="s">
        <v>14</v>
      </c>
      <c r="E21" s="8" t="s">
        <v>106</v>
      </c>
      <c r="F21" s="5">
        <v>13290</v>
      </c>
      <c r="G21" s="101">
        <f>(F21+F22)</f>
        <v>16540</v>
      </c>
    </row>
    <row r="22" spans="1:7" ht="31.5">
      <c r="A22" s="3">
        <v>20</v>
      </c>
      <c r="B22" s="8" t="s">
        <v>41</v>
      </c>
      <c r="C22" s="8" t="s">
        <v>40</v>
      </c>
      <c r="D22" s="8" t="s">
        <v>10</v>
      </c>
      <c r="E22" s="8" t="s">
        <v>106</v>
      </c>
      <c r="F22" s="5">
        <v>3250</v>
      </c>
      <c r="G22" s="101"/>
    </row>
    <row r="23" spans="1:7" ht="47.25">
      <c r="A23" s="3">
        <v>21</v>
      </c>
      <c r="B23" s="8" t="s">
        <v>43</v>
      </c>
      <c r="C23" s="8" t="s">
        <v>44</v>
      </c>
      <c r="D23" s="8" t="s">
        <v>14</v>
      </c>
      <c r="E23" s="8" t="s">
        <v>106</v>
      </c>
      <c r="F23" s="5">
        <v>950</v>
      </c>
      <c r="G23" s="2">
        <f>(F23)</f>
        <v>950</v>
      </c>
    </row>
    <row r="24" spans="1:7" ht="16.5">
      <c r="A24" s="3">
        <v>22</v>
      </c>
      <c r="B24" s="8" t="s">
        <v>45</v>
      </c>
      <c r="C24" s="8"/>
      <c r="D24" s="8"/>
      <c r="E24" s="8"/>
      <c r="F24" s="5">
        <v>100</v>
      </c>
      <c r="G24" s="2">
        <f>(F24)</f>
        <v>100</v>
      </c>
    </row>
    <row r="25" spans="1:7" ht="31.5">
      <c r="A25" s="3">
        <v>23</v>
      </c>
      <c r="B25" s="8" t="s">
        <v>46</v>
      </c>
      <c r="C25" s="8" t="s">
        <v>47</v>
      </c>
      <c r="D25" s="8"/>
      <c r="E25" s="8" t="s">
        <v>109</v>
      </c>
      <c r="F25" s="5">
        <v>480</v>
      </c>
      <c r="G25" s="101">
        <f>(F25+F26+F27)</f>
        <v>1200</v>
      </c>
    </row>
    <row r="26" spans="1:7" ht="31.5">
      <c r="A26" s="3">
        <v>24</v>
      </c>
      <c r="B26" s="8" t="s">
        <v>49</v>
      </c>
      <c r="C26" s="8" t="s">
        <v>47</v>
      </c>
      <c r="D26" s="8"/>
      <c r="E26" s="8" t="s">
        <v>106</v>
      </c>
      <c r="F26" s="5">
        <v>420</v>
      </c>
      <c r="G26" s="101"/>
    </row>
    <row r="27" spans="1:7" ht="31.5">
      <c r="A27" s="3">
        <v>25</v>
      </c>
      <c r="B27" s="8" t="s">
        <v>50</v>
      </c>
      <c r="C27" s="8" t="s">
        <v>47</v>
      </c>
      <c r="D27" s="8"/>
      <c r="E27" s="8" t="s">
        <v>106</v>
      </c>
      <c r="F27" s="5">
        <v>300</v>
      </c>
      <c r="G27" s="101"/>
    </row>
    <row r="28" spans="1:7" ht="31.5">
      <c r="A28" s="3">
        <v>26</v>
      </c>
      <c r="B28" s="14" t="s">
        <v>110</v>
      </c>
      <c r="C28" s="14" t="s">
        <v>52</v>
      </c>
      <c r="D28" s="14" t="s">
        <v>26</v>
      </c>
      <c r="E28" s="14" t="s">
        <v>106</v>
      </c>
      <c r="F28" s="13">
        <v>16000</v>
      </c>
      <c r="G28" s="2">
        <f>(F28)</f>
        <v>16000</v>
      </c>
    </row>
    <row r="29" spans="1:7" ht="16.5">
      <c r="A29" s="3">
        <v>27</v>
      </c>
      <c r="B29" s="8" t="s">
        <v>53</v>
      </c>
      <c r="C29" s="8"/>
      <c r="D29" s="8"/>
      <c r="E29" s="8"/>
      <c r="F29" s="5">
        <v>430</v>
      </c>
      <c r="G29" s="2">
        <f>(F29)</f>
        <v>430</v>
      </c>
    </row>
    <row r="30" spans="1:7" ht="16.5">
      <c r="A30" s="3">
        <v>28</v>
      </c>
      <c r="B30" s="8" t="s">
        <v>54</v>
      </c>
      <c r="C30" s="8"/>
      <c r="D30" s="8"/>
      <c r="E30" s="8"/>
      <c r="F30" s="5">
        <v>900</v>
      </c>
      <c r="G30" s="2">
        <f>(F30)</f>
        <v>900</v>
      </c>
    </row>
    <row r="31" spans="1:7" ht="31.5">
      <c r="A31" s="3">
        <v>29</v>
      </c>
      <c r="B31" s="8" t="s">
        <v>55</v>
      </c>
      <c r="C31" s="8" t="s">
        <v>56</v>
      </c>
      <c r="D31" s="8" t="s">
        <v>10</v>
      </c>
      <c r="E31" s="8" t="s">
        <v>106</v>
      </c>
      <c r="F31" s="5">
        <v>5750</v>
      </c>
      <c r="G31" s="101">
        <f>(F31+F32)</f>
        <v>10200</v>
      </c>
    </row>
    <row r="32" spans="1:7" ht="31.5">
      <c r="A32" s="3">
        <v>30</v>
      </c>
      <c r="B32" s="8" t="s">
        <v>57</v>
      </c>
      <c r="C32" s="8" t="s">
        <v>56</v>
      </c>
      <c r="D32" s="8" t="s">
        <v>10</v>
      </c>
      <c r="E32" s="8" t="s">
        <v>106</v>
      </c>
      <c r="F32" s="5">
        <v>4450</v>
      </c>
      <c r="G32" s="101"/>
    </row>
    <row r="33" spans="1:7" ht="15.75">
      <c r="A33" s="3">
        <v>31</v>
      </c>
      <c r="B33" s="4" t="s">
        <v>58</v>
      </c>
      <c r="C33" s="4"/>
      <c r="D33" s="4"/>
      <c r="E33" s="4"/>
      <c r="F33" s="5">
        <v>1000</v>
      </c>
      <c r="G33" s="101">
        <f>(F33+F34)</f>
        <v>2000</v>
      </c>
    </row>
    <row r="34" spans="1:7" ht="15.75">
      <c r="A34" s="3">
        <v>32</v>
      </c>
      <c r="B34" s="4" t="s">
        <v>59</v>
      </c>
      <c r="C34" s="4"/>
      <c r="D34" s="4"/>
      <c r="E34" s="4"/>
      <c r="F34" s="5">
        <v>1000</v>
      </c>
      <c r="G34" s="101"/>
    </row>
    <row r="35" spans="1:7" ht="31.5">
      <c r="A35" s="3">
        <v>33</v>
      </c>
      <c r="B35" s="8" t="s">
        <v>111</v>
      </c>
      <c r="C35" s="8" t="s">
        <v>61</v>
      </c>
      <c r="D35" s="8" t="s">
        <v>62</v>
      </c>
      <c r="E35" s="8" t="s">
        <v>106</v>
      </c>
      <c r="F35" s="13">
        <v>4780</v>
      </c>
      <c r="G35" s="9">
        <f>(F35)</f>
        <v>4780</v>
      </c>
    </row>
    <row r="36" spans="1:7" ht="16.5">
      <c r="A36" s="3">
        <v>34</v>
      </c>
      <c r="B36" s="8" t="s">
        <v>63</v>
      </c>
      <c r="C36" s="8"/>
      <c r="D36" s="8"/>
      <c r="E36" s="8"/>
      <c r="F36" s="13">
        <v>4950</v>
      </c>
      <c r="G36" s="2">
        <v>4950</v>
      </c>
    </row>
    <row r="37" spans="1:7" ht="31.5">
      <c r="A37" s="3">
        <v>35</v>
      </c>
      <c r="B37" s="6" t="s">
        <v>112</v>
      </c>
      <c r="C37" s="10"/>
      <c r="D37" s="10"/>
      <c r="E37" s="5"/>
      <c r="F37" s="15">
        <v>5320</v>
      </c>
      <c r="G37" s="101">
        <f>(F37+F38+F39+F40+F41+F42+F43+F44+F45+F46)</f>
        <v>184730</v>
      </c>
    </row>
    <row r="38" spans="1:7" ht="15.75">
      <c r="A38" s="3">
        <v>36</v>
      </c>
      <c r="B38" s="6" t="s">
        <v>65</v>
      </c>
      <c r="C38" s="10"/>
      <c r="D38" s="10"/>
      <c r="E38" s="5"/>
      <c r="F38" s="15">
        <v>3657.5</v>
      </c>
      <c r="G38" s="101"/>
    </row>
    <row r="39" spans="1:7" ht="31.5">
      <c r="A39" s="3">
        <v>37</v>
      </c>
      <c r="B39" s="8" t="s">
        <v>66</v>
      </c>
      <c r="C39" s="8" t="s">
        <v>67</v>
      </c>
      <c r="D39" s="8" t="s">
        <v>26</v>
      </c>
      <c r="E39" s="5"/>
      <c r="F39" s="16">
        <v>7249.5</v>
      </c>
      <c r="G39" s="101"/>
    </row>
    <row r="40" spans="1:7" ht="31.5">
      <c r="A40" s="3">
        <v>38</v>
      </c>
      <c r="B40" s="8" t="s">
        <v>68</v>
      </c>
      <c r="C40" s="8" t="s">
        <v>69</v>
      </c>
      <c r="D40" s="8" t="s">
        <v>26</v>
      </c>
      <c r="E40" s="2"/>
      <c r="F40" s="16">
        <v>19958.5</v>
      </c>
      <c r="G40" s="101"/>
    </row>
    <row r="41" spans="1:7" ht="15.75">
      <c r="A41" s="3">
        <v>39</v>
      </c>
      <c r="B41" s="8" t="s">
        <v>113</v>
      </c>
      <c r="C41" s="8" t="s">
        <v>71</v>
      </c>
      <c r="D41" s="8" t="s">
        <v>72</v>
      </c>
      <c r="E41" s="5"/>
      <c r="F41" s="5">
        <f>42560+5088</f>
        <v>47648</v>
      </c>
      <c r="G41" s="101"/>
    </row>
    <row r="42" spans="1:7" ht="31.5">
      <c r="A42" s="3">
        <v>40</v>
      </c>
      <c r="B42" s="8" t="s">
        <v>73</v>
      </c>
      <c r="C42" s="8" t="s">
        <v>74</v>
      </c>
      <c r="D42" s="8" t="s">
        <v>62</v>
      </c>
      <c r="E42" s="5"/>
      <c r="F42" s="16">
        <v>11545.5</v>
      </c>
      <c r="G42" s="101"/>
    </row>
    <row r="43" spans="1:7" ht="31.5">
      <c r="A43" s="3">
        <v>41</v>
      </c>
      <c r="B43" s="8" t="s">
        <v>114</v>
      </c>
      <c r="C43" s="8" t="s">
        <v>76</v>
      </c>
      <c r="D43" s="8" t="s">
        <v>77</v>
      </c>
      <c r="E43" s="5"/>
      <c r="F43" s="16">
        <v>14962.5</v>
      </c>
      <c r="G43" s="101"/>
    </row>
    <row r="44" spans="1:7" ht="31.5">
      <c r="A44" s="3">
        <v>42</v>
      </c>
      <c r="B44" s="8" t="s">
        <v>78</v>
      </c>
      <c r="C44" s="8" t="s">
        <v>79</v>
      </c>
      <c r="D44" s="8" t="s">
        <v>62</v>
      </c>
      <c r="E44" s="5"/>
      <c r="F44" s="16">
        <v>27655.5</v>
      </c>
      <c r="G44" s="101"/>
    </row>
    <row r="45" spans="1:7" ht="15.75">
      <c r="A45" s="3">
        <v>43</v>
      </c>
      <c r="B45" s="8" t="s">
        <v>80</v>
      </c>
      <c r="C45" s="8"/>
      <c r="D45" s="8"/>
      <c r="E45" s="5"/>
      <c r="F45" s="16">
        <v>41080.5</v>
      </c>
      <c r="G45" s="101"/>
    </row>
    <row r="46" spans="1:7" ht="15.75">
      <c r="A46" s="3">
        <v>44</v>
      </c>
      <c r="B46" s="6" t="s">
        <v>81</v>
      </c>
      <c r="C46" s="6"/>
      <c r="D46" s="6" t="s">
        <v>82</v>
      </c>
      <c r="E46" s="5"/>
      <c r="F46" s="15">
        <v>5652.5</v>
      </c>
      <c r="G46" s="101"/>
    </row>
    <row r="47" spans="1:7" ht="31.5">
      <c r="A47" s="3">
        <v>45</v>
      </c>
      <c r="B47" s="8" t="s">
        <v>83</v>
      </c>
      <c r="C47" s="8" t="s">
        <v>79</v>
      </c>
      <c r="D47" s="8"/>
      <c r="E47" s="13"/>
      <c r="F47" s="16">
        <v>33562.5</v>
      </c>
      <c r="G47" s="102">
        <f>(F47+F48+F49+F50)</f>
        <v>148561</v>
      </c>
    </row>
    <row r="48" spans="1:7" ht="47.25">
      <c r="A48" s="3">
        <v>46</v>
      </c>
      <c r="B48" s="8" t="s">
        <v>84</v>
      </c>
      <c r="C48" s="8" t="s">
        <v>85</v>
      </c>
      <c r="D48" s="8" t="s">
        <v>26</v>
      </c>
      <c r="E48" s="9"/>
      <c r="F48" s="16">
        <v>28282</v>
      </c>
      <c r="G48" s="102"/>
    </row>
    <row r="49" spans="1:7" ht="31.5">
      <c r="A49" s="3">
        <v>47</v>
      </c>
      <c r="B49" s="8" t="s">
        <v>86</v>
      </c>
      <c r="C49" s="8" t="s">
        <v>79</v>
      </c>
      <c r="D49" s="8" t="s">
        <v>72</v>
      </c>
      <c r="E49" s="13"/>
      <c r="F49" s="16">
        <v>57190.5</v>
      </c>
      <c r="G49" s="102"/>
    </row>
    <row r="50" spans="1:7" ht="31.5">
      <c r="A50" s="3">
        <v>48</v>
      </c>
      <c r="B50" s="7" t="s">
        <v>87</v>
      </c>
      <c r="C50" s="16"/>
      <c r="D50" s="17">
        <f>SUM(G37:G49)</f>
        <v>333291</v>
      </c>
      <c r="E50" s="7"/>
      <c r="F50" s="7">
        <v>29526</v>
      </c>
      <c r="G50" s="102"/>
    </row>
    <row r="51" spans="1:7" ht="31.5">
      <c r="A51" s="3">
        <v>49</v>
      </c>
      <c r="B51" s="6" t="s">
        <v>88</v>
      </c>
      <c r="C51" s="7" t="s">
        <v>89</v>
      </c>
      <c r="D51" s="7" t="s">
        <v>90</v>
      </c>
      <c r="E51" s="7" t="s">
        <v>106</v>
      </c>
      <c r="F51" s="5">
        <v>300</v>
      </c>
      <c r="G51" s="96">
        <f>(F51+F52+F53)</f>
        <v>1700</v>
      </c>
    </row>
    <row r="52" spans="1:7" ht="31.5">
      <c r="A52" s="3">
        <v>50</v>
      </c>
      <c r="B52" s="6" t="s">
        <v>91</v>
      </c>
      <c r="C52" s="7" t="s">
        <v>89</v>
      </c>
      <c r="D52" s="7" t="s">
        <v>26</v>
      </c>
      <c r="E52" s="7" t="s">
        <v>106</v>
      </c>
      <c r="F52" s="5">
        <v>700</v>
      </c>
      <c r="G52" s="103"/>
    </row>
    <row r="53" spans="1:7" ht="31.5">
      <c r="A53" s="3">
        <v>51</v>
      </c>
      <c r="B53" s="6" t="s">
        <v>92</v>
      </c>
      <c r="C53" s="7" t="s">
        <v>89</v>
      </c>
      <c r="D53" s="7" t="s">
        <v>90</v>
      </c>
      <c r="E53" s="7" t="s">
        <v>106</v>
      </c>
      <c r="F53" s="5">
        <v>700</v>
      </c>
      <c r="G53" s="97"/>
    </row>
    <row r="54" spans="1:7" ht="15.75">
      <c r="A54" s="3">
        <v>52</v>
      </c>
      <c r="B54" s="10" t="s">
        <v>93</v>
      </c>
      <c r="C54" s="10"/>
      <c r="D54" s="10"/>
      <c r="E54" s="10"/>
      <c r="F54" s="5">
        <v>5600</v>
      </c>
      <c r="G54" s="96">
        <f>(F54+F55)</f>
        <v>15000</v>
      </c>
    </row>
    <row r="55" spans="1:7" ht="31.5">
      <c r="A55" s="3">
        <v>53</v>
      </c>
      <c r="B55" s="10" t="s">
        <v>94</v>
      </c>
      <c r="C55" s="10"/>
      <c r="D55" s="10"/>
      <c r="E55" s="10"/>
      <c r="F55" s="5">
        <v>9400</v>
      </c>
      <c r="G55" s="97"/>
    </row>
    <row r="56" spans="1:7" ht="31.5">
      <c r="A56" s="3">
        <v>54</v>
      </c>
      <c r="B56" s="10" t="s">
        <v>115</v>
      </c>
      <c r="C56" s="10"/>
      <c r="D56" s="10"/>
      <c r="E56" s="10"/>
      <c r="F56" s="5">
        <v>3200</v>
      </c>
      <c r="G56" s="2">
        <v>3200</v>
      </c>
    </row>
    <row r="57" spans="1:7" ht="31.5">
      <c r="A57" s="3">
        <v>55</v>
      </c>
      <c r="B57" s="10" t="s">
        <v>96</v>
      </c>
      <c r="C57" s="10"/>
      <c r="D57" s="10"/>
      <c r="E57" s="10"/>
      <c r="F57" s="5">
        <v>4750</v>
      </c>
      <c r="G57" s="2">
        <f>(F57)</f>
        <v>4750</v>
      </c>
    </row>
    <row r="58" spans="1:7" ht="47.25">
      <c r="A58" s="3">
        <v>56</v>
      </c>
      <c r="B58" s="8" t="s">
        <v>97</v>
      </c>
      <c r="C58" s="8"/>
      <c r="D58" s="8"/>
      <c r="E58" s="8"/>
      <c r="F58" s="5">
        <v>2000</v>
      </c>
      <c r="G58" s="2">
        <v>2000</v>
      </c>
    </row>
    <row r="59" spans="1:7" ht="31.5">
      <c r="A59" s="3">
        <v>57</v>
      </c>
      <c r="B59" s="10" t="s">
        <v>98</v>
      </c>
      <c r="C59" s="10"/>
      <c r="D59" s="10"/>
      <c r="E59" s="10"/>
      <c r="F59" s="13">
        <v>2500</v>
      </c>
      <c r="G59" s="2">
        <f>(F59)</f>
        <v>2500</v>
      </c>
    </row>
    <row r="60" spans="1:7" ht="16.5">
      <c r="A60" s="3">
        <v>55</v>
      </c>
      <c r="B60" s="6" t="s">
        <v>99</v>
      </c>
      <c r="C60" s="6"/>
      <c r="D60" s="6"/>
      <c r="E60" s="6"/>
      <c r="F60" s="5">
        <v>600</v>
      </c>
      <c r="G60" s="2">
        <f>(F60)</f>
        <v>600</v>
      </c>
    </row>
    <row r="61" spans="1:7" ht="16.5">
      <c r="A61" s="3">
        <v>59</v>
      </c>
      <c r="B61" s="6" t="s">
        <v>100</v>
      </c>
      <c r="C61" s="6"/>
      <c r="D61" s="6"/>
      <c r="E61" s="6"/>
      <c r="F61" s="5">
        <v>1000</v>
      </c>
      <c r="G61" s="9">
        <f>(F61)</f>
        <v>1000</v>
      </c>
    </row>
    <row r="62" spans="1:7" ht="16.5">
      <c r="A62" s="3">
        <v>60</v>
      </c>
      <c r="B62" s="10" t="s">
        <v>33</v>
      </c>
      <c r="C62" s="10"/>
      <c r="D62" s="10"/>
      <c r="E62" s="10"/>
      <c r="F62" s="5">
        <v>3900</v>
      </c>
      <c r="G62" s="2">
        <v>3900</v>
      </c>
    </row>
    <row r="63" spans="1:7" ht="31.5">
      <c r="A63" s="3"/>
      <c r="B63" s="10" t="s">
        <v>103</v>
      </c>
      <c r="C63" s="10"/>
      <c r="D63" s="10"/>
      <c r="E63" s="10"/>
      <c r="F63" s="5">
        <v>850</v>
      </c>
      <c r="G63" s="2">
        <v>850</v>
      </c>
    </row>
    <row r="64" spans="1:7" ht="16.5">
      <c r="A64" s="3"/>
      <c r="B64" s="10" t="s">
        <v>116</v>
      </c>
      <c r="C64" s="10"/>
      <c r="D64" s="10"/>
      <c r="E64" s="10"/>
      <c r="F64" s="5">
        <v>1020</v>
      </c>
      <c r="G64" s="2">
        <v>1020</v>
      </c>
    </row>
    <row r="65" spans="1:7" ht="47.25">
      <c r="A65" s="3">
        <v>61</v>
      </c>
      <c r="B65" s="6" t="s">
        <v>117</v>
      </c>
      <c r="C65" s="6" t="s">
        <v>118</v>
      </c>
      <c r="D65" s="6" t="s">
        <v>26</v>
      </c>
      <c r="E65" s="6" t="s">
        <v>106</v>
      </c>
      <c r="F65" s="5">
        <v>5900</v>
      </c>
      <c r="G65" s="2">
        <f>(F65)</f>
        <v>5900</v>
      </c>
    </row>
    <row r="66" spans="1:7" ht="31.5">
      <c r="A66" s="3">
        <v>62</v>
      </c>
      <c r="B66" s="6" t="s">
        <v>119</v>
      </c>
      <c r="C66" s="6"/>
      <c r="D66" s="6"/>
      <c r="E66" s="6"/>
      <c r="F66" s="5"/>
      <c r="G66" s="2"/>
    </row>
    <row r="67" spans="1:7" ht="31.5">
      <c r="A67" s="11">
        <v>63</v>
      </c>
      <c r="B67" s="10" t="s">
        <v>120</v>
      </c>
      <c r="C67" s="10"/>
      <c r="D67" s="10"/>
      <c r="E67" s="10"/>
      <c r="F67" s="5">
        <v>1200</v>
      </c>
      <c r="G67" s="2">
        <v>1200</v>
      </c>
    </row>
    <row r="68" spans="1:7" ht="31.5">
      <c r="A68" s="3">
        <v>64</v>
      </c>
      <c r="B68" s="10" t="s">
        <v>121</v>
      </c>
      <c r="C68" s="10"/>
      <c r="D68" s="10"/>
      <c r="E68" s="10"/>
      <c r="F68" s="5">
        <v>1200</v>
      </c>
      <c r="G68" s="96">
        <f>(F68+F69)</f>
        <v>2400</v>
      </c>
    </row>
    <row r="69" spans="1:7" ht="31.5">
      <c r="A69" s="3">
        <v>65</v>
      </c>
      <c r="B69" s="10" t="s">
        <v>122</v>
      </c>
      <c r="C69" s="10"/>
      <c r="D69" s="10"/>
      <c r="E69" s="10"/>
      <c r="F69" s="5">
        <v>1200</v>
      </c>
      <c r="G69" s="97"/>
    </row>
    <row r="70" spans="1:7" ht="16.5">
      <c r="A70" s="3"/>
      <c r="B70" s="10"/>
      <c r="C70" s="10"/>
      <c r="D70" s="10"/>
      <c r="E70" s="10"/>
      <c r="F70" s="5"/>
      <c r="G70" s="2"/>
    </row>
    <row r="71" spans="1:7" ht="16.5">
      <c r="A71" s="3"/>
      <c r="B71" s="105" t="s">
        <v>123</v>
      </c>
      <c r="C71" s="106"/>
      <c r="D71" s="10"/>
      <c r="E71" s="10"/>
      <c r="F71" s="5"/>
      <c r="G71" s="2">
        <f>SUM(G3:G70)</f>
        <v>528037</v>
      </c>
    </row>
    <row r="72" spans="1:7" ht="16.5">
      <c r="A72" s="3"/>
      <c r="B72" s="10"/>
      <c r="C72" s="10"/>
      <c r="D72" s="10"/>
      <c r="E72" s="10"/>
      <c r="F72" s="5"/>
      <c r="G72" s="2"/>
    </row>
  </sheetData>
  <mergeCells count="16">
    <mergeCell ref="G18:G20"/>
    <mergeCell ref="A1:G1"/>
    <mergeCell ref="C3:C9"/>
    <mergeCell ref="G3:G9"/>
    <mergeCell ref="G10:G11"/>
    <mergeCell ref="G13:G14"/>
    <mergeCell ref="G51:G53"/>
    <mergeCell ref="G54:G55"/>
    <mergeCell ref="G68:G69"/>
    <mergeCell ref="B71:C71"/>
    <mergeCell ref="G21:G22"/>
    <mergeCell ref="G25:G27"/>
    <mergeCell ref="G31:G32"/>
    <mergeCell ref="G33:G34"/>
    <mergeCell ref="G37:G46"/>
    <mergeCell ref="G47:G50"/>
  </mergeCells>
  <pageMargins left="0.49" right="0.27" top="0.75" bottom="0.5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0"/>
  <sheetViews>
    <sheetView tabSelected="1" topLeftCell="A68" workbookViewId="0">
      <selection activeCell="G70" sqref="G70"/>
    </sheetView>
  </sheetViews>
  <sheetFormatPr defaultRowHeight="15"/>
  <cols>
    <col min="1" max="1" width="6.85546875" style="12" customWidth="1"/>
    <col min="2" max="2" width="31.5703125" style="35" customWidth="1"/>
    <col min="3" max="3" width="27" style="35" customWidth="1"/>
    <col min="4" max="5" width="0" style="12" hidden="1" customWidth="1"/>
    <col min="6" max="6" width="13.28515625" style="12" customWidth="1"/>
    <col min="7" max="7" width="14.28515625" style="12" customWidth="1"/>
    <col min="8" max="16384" width="9.140625" style="12"/>
  </cols>
  <sheetData>
    <row r="1" spans="1:7" ht="21" customHeight="1">
      <c r="A1" s="117" t="s">
        <v>124</v>
      </c>
      <c r="B1" s="118"/>
      <c r="C1" s="118"/>
      <c r="D1" s="118"/>
      <c r="E1" s="118"/>
      <c r="F1" s="118"/>
      <c r="G1" s="118"/>
    </row>
    <row r="2" spans="1:7" ht="20.25" customHeight="1">
      <c r="A2" s="18" t="s">
        <v>1</v>
      </c>
      <c r="B2" s="1" t="s">
        <v>2</v>
      </c>
      <c r="C2" s="1" t="s">
        <v>3</v>
      </c>
      <c r="D2" s="18" t="s">
        <v>4</v>
      </c>
      <c r="E2" s="18" t="s">
        <v>5</v>
      </c>
      <c r="F2" s="19" t="s">
        <v>6</v>
      </c>
      <c r="G2" s="19" t="s">
        <v>7</v>
      </c>
    </row>
    <row r="3" spans="1:7" ht="31.5" customHeight="1">
      <c r="A3" s="11">
        <v>1</v>
      </c>
      <c r="B3" s="8" t="s">
        <v>8</v>
      </c>
      <c r="C3" s="107" t="s">
        <v>9</v>
      </c>
      <c r="D3" s="20" t="s">
        <v>10</v>
      </c>
      <c r="E3" s="20" t="s">
        <v>125</v>
      </c>
      <c r="F3" s="21">
        <v>8415</v>
      </c>
      <c r="G3" s="110">
        <f>(F3+F4+F5+F6+F7+F8+F9)</f>
        <v>33507</v>
      </c>
    </row>
    <row r="4" spans="1:7" ht="31.5" customHeight="1">
      <c r="A4" s="11">
        <v>2</v>
      </c>
      <c r="B4" s="8" t="s">
        <v>12</v>
      </c>
      <c r="C4" s="108"/>
      <c r="D4" s="20"/>
      <c r="E4" s="20"/>
      <c r="F4" s="21">
        <v>5865</v>
      </c>
      <c r="G4" s="116"/>
    </row>
    <row r="5" spans="1:7" ht="15.75">
      <c r="A5" s="11">
        <v>3</v>
      </c>
      <c r="B5" s="4" t="s">
        <v>16</v>
      </c>
      <c r="C5" s="108"/>
      <c r="D5" s="22"/>
      <c r="E5" s="22"/>
      <c r="F5" s="21">
        <v>1428</v>
      </c>
      <c r="G5" s="116"/>
    </row>
    <row r="6" spans="1:7" ht="31.5">
      <c r="A6" s="11">
        <v>4</v>
      </c>
      <c r="B6" s="4" t="s">
        <v>17</v>
      </c>
      <c r="C6" s="108"/>
      <c r="D6" s="22"/>
      <c r="E6" s="22"/>
      <c r="F6" s="21">
        <v>4335</v>
      </c>
      <c r="G6" s="116"/>
    </row>
    <row r="7" spans="1:7" ht="15.75">
      <c r="A7" s="11">
        <v>5</v>
      </c>
      <c r="B7" s="4" t="s">
        <v>18</v>
      </c>
      <c r="C7" s="108"/>
      <c r="D7" s="22"/>
      <c r="E7" s="22"/>
      <c r="F7" s="21">
        <v>6885</v>
      </c>
      <c r="G7" s="116"/>
    </row>
    <row r="8" spans="1:7" ht="31.5">
      <c r="A8" s="11">
        <v>6</v>
      </c>
      <c r="B8" s="4" t="s">
        <v>107</v>
      </c>
      <c r="C8" s="108"/>
      <c r="D8" s="22"/>
      <c r="E8" s="22"/>
      <c r="F8" s="21">
        <v>2601</v>
      </c>
      <c r="G8" s="116"/>
    </row>
    <row r="9" spans="1:7" ht="15.75">
      <c r="A9" s="11">
        <v>7</v>
      </c>
      <c r="B9" s="4" t="s">
        <v>108</v>
      </c>
      <c r="C9" s="109"/>
      <c r="D9" s="22"/>
      <c r="E9" s="22"/>
      <c r="F9" s="21">
        <v>3978</v>
      </c>
      <c r="G9" s="111"/>
    </row>
    <row r="10" spans="1:7" ht="47.25">
      <c r="A10" s="11">
        <v>8</v>
      </c>
      <c r="B10" s="4" t="s">
        <v>19</v>
      </c>
      <c r="C10" s="4" t="s">
        <v>20</v>
      </c>
      <c r="D10" s="22"/>
      <c r="E10" s="22" t="s">
        <v>126</v>
      </c>
      <c r="F10" s="21">
        <v>9930</v>
      </c>
      <c r="G10" s="115">
        <f>(F10+F11)</f>
        <v>21880</v>
      </c>
    </row>
    <row r="11" spans="1:7" ht="47.25">
      <c r="A11" s="11">
        <v>9</v>
      </c>
      <c r="B11" s="4" t="s">
        <v>22</v>
      </c>
      <c r="C11" s="4" t="s">
        <v>20</v>
      </c>
      <c r="D11" s="22"/>
      <c r="E11" s="22" t="s">
        <v>126</v>
      </c>
      <c r="F11" s="21">
        <v>11950</v>
      </c>
      <c r="G11" s="115"/>
    </row>
    <row r="12" spans="1:7" ht="16.5">
      <c r="A12" s="11">
        <v>10</v>
      </c>
      <c r="B12" s="8" t="s">
        <v>23</v>
      </c>
      <c r="C12" s="8" t="s">
        <v>23</v>
      </c>
      <c r="D12" s="20"/>
      <c r="E12" s="20" t="s">
        <v>126</v>
      </c>
      <c r="F12" s="23">
        <v>8300</v>
      </c>
      <c r="G12" s="24">
        <f>(F12)</f>
        <v>8300</v>
      </c>
    </row>
    <row r="13" spans="1:7" ht="31.5">
      <c r="A13" s="11">
        <v>11</v>
      </c>
      <c r="B13" s="8" t="s">
        <v>24</v>
      </c>
      <c r="C13" s="8" t="s">
        <v>25</v>
      </c>
      <c r="D13" s="20" t="s">
        <v>26</v>
      </c>
      <c r="E13" s="20" t="s">
        <v>126</v>
      </c>
      <c r="F13" s="21">
        <v>1200</v>
      </c>
      <c r="G13" s="115">
        <f>(F13+F14)</f>
        <v>4200</v>
      </c>
    </row>
    <row r="14" spans="1:7" ht="31.5">
      <c r="A14" s="11">
        <v>12</v>
      </c>
      <c r="B14" s="8" t="s">
        <v>27</v>
      </c>
      <c r="C14" s="8" t="s">
        <v>25</v>
      </c>
      <c r="D14" s="20" t="s">
        <v>10</v>
      </c>
      <c r="E14" s="20" t="s">
        <v>126</v>
      </c>
      <c r="F14" s="21">
        <v>3000</v>
      </c>
      <c r="G14" s="115"/>
    </row>
    <row r="15" spans="1:7" ht="31.5">
      <c r="A15" s="11">
        <v>13</v>
      </c>
      <c r="B15" s="8" t="s">
        <v>28</v>
      </c>
      <c r="C15" s="8" t="s">
        <v>28</v>
      </c>
      <c r="D15" s="20"/>
      <c r="E15" s="20"/>
      <c r="F15" s="23">
        <v>8700</v>
      </c>
      <c r="G15" s="19">
        <f t="shared" ref="G15:G17" si="0">(F15)</f>
        <v>8700</v>
      </c>
    </row>
    <row r="16" spans="1:7" ht="16.5">
      <c r="A16" s="11">
        <v>14</v>
      </c>
      <c r="B16" s="8" t="s">
        <v>29</v>
      </c>
      <c r="C16" s="8" t="s">
        <v>30</v>
      </c>
      <c r="D16" s="20" t="s">
        <v>10</v>
      </c>
      <c r="E16" s="20" t="s">
        <v>126</v>
      </c>
      <c r="F16" s="23">
        <v>5750</v>
      </c>
      <c r="G16" s="19">
        <f t="shared" si="0"/>
        <v>5750</v>
      </c>
    </row>
    <row r="17" spans="1:7" ht="31.5">
      <c r="A17" s="11">
        <v>15</v>
      </c>
      <c r="B17" s="8" t="s">
        <v>31</v>
      </c>
      <c r="C17" s="8" t="s">
        <v>32</v>
      </c>
      <c r="D17" s="20" t="s">
        <v>10</v>
      </c>
      <c r="E17" s="20" t="s">
        <v>126</v>
      </c>
      <c r="F17" s="23"/>
      <c r="G17" s="19">
        <f t="shared" si="0"/>
        <v>0</v>
      </c>
    </row>
    <row r="18" spans="1:7" ht="31.5">
      <c r="A18" s="11">
        <v>16</v>
      </c>
      <c r="B18" s="8" t="s">
        <v>35</v>
      </c>
      <c r="C18" s="8" t="s">
        <v>36</v>
      </c>
      <c r="D18" s="20" t="s">
        <v>10</v>
      </c>
      <c r="E18" s="20" t="s">
        <v>126</v>
      </c>
      <c r="F18" s="21">
        <v>4210</v>
      </c>
      <c r="G18" s="115">
        <f>(F18+F19)</f>
        <v>7420</v>
      </c>
    </row>
    <row r="19" spans="1:7" ht="31.5">
      <c r="A19" s="11">
        <v>17</v>
      </c>
      <c r="B19" s="8" t="s">
        <v>37</v>
      </c>
      <c r="C19" s="8" t="s">
        <v>36</v>
      </c>
      <c r="D19" s="20" t="s">
        <v>10</v>
      </c>
      <c r="E19" s="20" t="s">
        <v>126</v>
      </c>
      <c r="F19" s="21">
        <v>3210</v>
      </c>
      <c r="G19" s="115"/>
    </row>
    <row r="20" spans="1:7" ht="47.25">
      <c r="A20" s="11">
        <v>18</v>
      </c>
      <c r="B20" s="8" t="s">
        <v>39</v>
      </c>
      <c r="C20" s="8" t="s">
        <v>40</v>
      </c>
      <c r="D20" s="20" t="s">
        <v>14</v>
      </c>
      <c r="E20" s="20" t="s">
        <v>126</v>
      </c>
      <c r="F20" s="21">
        <v>14250</v>
      </c>
      <c r="G20" s="115">
        <f>(F20+F21)</f>
        <v>17500</v>
      </c>
    </row>
    <row r="21" spans="1:7" ht="31.5">
      <c r="A21" s="11">
        <v>19</v>
      </c>
      <c r="B21" s="8" t="s">
        <v>41</v>
      </c>
      <c r="C21" s="8" t="s">
        <v>40</v>
      </c>
      <c r="D21" s="20" t="s">
        <v>10</v>
      </c>
      <c r="E21" s="20" t="s">
        <v>126</v>
      </c>
      <c r="F21" s="21">
        <v>3250</v>
      </c>
      <c r="G21" s="115"/>
    </row>
    <row r="22" spans="1:7" ht="31.5">
      <c r="A22" s="11">
        <v>20</v>
      </c>
      <c r="B22" s="8" t="s">
        <v>43</v>
      </c>
      <c r="C22" s="8" t="s">
        <v>44</v>
      </c>
      <c r="D22" s="20" t="s">
        <v>14</v>
      </c>
      <c r="E22" s="20" t="s">
        <v>126</v>
      </c>
      <c r="F22" s="21">
        <v>950</v>
      </c>
      <c r="G22" s="19">
        <f>(F22)</f>
        <v>950</v>
      </c>
    </row>
    <row r="23" spans="1:7" ht="16.5">
      <c r="A23" s="11">
        <v>21</v>
      </c>
      <c r="B23" s="8" t="s">
        <v>45</v>
      </c>
      <c r="C23" s="8"/>
      <c r="D23" s="20"/>
      <c r="E23" s="20"/>
      <c r="F23" s="21">
        <v>100</v>
      </c>
      <c r="G23" s="19">
        <v>200</v>
      </c>
    </row>
    <row r="24" spans="1:7" ht="15.75">
      <c r="A24" s="11">
        <v>22</v>
      </c>
      <c r="B24" s="8" t="s">
        <v>46</v>
      </c>
      <c r="C24" s="8" t="s">
        <v>47</v>
      </c>
      <c r="D24" s="20"/>
      <c r="E24" s="20" t="s">
        <v>127</v>
      </c>
      <c r="F24" s="21">
        <v>560</v>
      </c>
      <c r="G24" s="115">
        <f>(F24+F25+F26)</f>
        <v>1510</v>
      </c>
    </row>
    <row r="25" spans="1:7" ht="15.75">
      <c r="A25" s="11">
        <v>23</v>
      </c>
      <c r="B25" s="8" t="s">
        <v>49</v>
      </c>
      <c r="C25" s="8" t="s">
        <v>47</v>
      </c>
      <c r="D25" s="20"/>
      <c r="E25" s="20" t="s">
        <v>126</v>
      </c>
      <c r="F25" s="21">
        <v>650</v>
      </c>
      <c r="G25" s="115"/>
    </row>
    <row r="26" spans="1:7" ht="15.75">
      <c r="A26" s="11">
        <v>24</v>
      </c>
      <c r="B26" s="8" t="s">
        <v>50</v>
      </c>
      <c r="C26" s="8" t="s">
        <v>47</v>
      </c>
      <c r="D26" s="20"/>
      <c r="E26" s="20" t="s">
        <v>126</v>
      </c>
      <c r="F26" s="21">
        <v>300</v>
      </c>
      <c r="G26" s="115"/>
    </row>
    <row r="27" spans="1:7" ht="31.5">
      <c r="A27" s="11">
        <v>25</v>
      </c>
      <c r="B27" s="14" t="s">
        <v>128</v>
      </c>
      <c r="C27" s="14" t="s">
        <v>52</v>
      </c>
      <c r="D27" s="25" t="s">
        <v>26</v>
      </c>
      <c r="E27" s="25" t="s">
        <v>126</v>
      </c>
      <c r="F27" s="23">
        <v>16000</v>
      </c>
      <c r="G27" s="19">
        <f>(F27)</f>
        <v>16000</v>
      </c>
    </row>
    <row r="28" spans="1:7" ht="16.5">
      <c r="A28" s="11">
        <v>26</v>
      </c>
      <c r="B28" s="8" t="s">
        <v>53</v>
      </c>
      <c r="C28" s="8"/>
      <c r="D28" s="20"/>
      <c r="E28" s="20"/>
      <c r="F28" s="21"/>
      <c r="G28" s="19">
        <v>400</v>
      </c>
    </row>
    <row r="29" spans="1:7" ht="16.5">
      <c r="A29" s="11">
        <v>27</v>
      </c>
      <c r="B29" s="8" t="s">
        <v>54</v>
      </c>
      <c r="C29" s="8"/>
      <c r="D29" s="20"/>
      <c r="E29" s="20"/>
      <c r="F29" s="21">
        <v>900</v>
      </c>
      <c r="G29" s="19">
        <f>(F29)</f>
        <v>900</v>
      </c>
    </row>
    <row r="30" spans="1:7" ht="31.5">
      <c r="A30" s="11">
        <v>28</v>
      </c>
      <c r="B30" s="8" t="s">
        <v>55</v>
      </c>
      <c r="C30" s="8" t="s">
        <v>56</v>
      </c>
      <c r="D30" s="20" t="s">
        <v>10</v>
      </c>
      <c r="E30" s="20" t="s">
        <v>125</v>
      </c>
      <c r="F30" s="33">
        <v>6250</v>
      </c>
      <c r="G30" s="115">
        <f>(F30+F31)</f>
        <v>11150</v>
      </c>
    </row>
    <row r="31" spans="1:7" ht="31.5">
      <c r="A31" s="11">
        <v>29</v>
      </c>
      <c r="B31" s="8" t="s">
        <v>57</v>
      </c>
      <c r="C31" s="8" t="s">
        <v>56</v>
      </c>
      <c r="D31" s="20" t="s">
        <v>10</v>
      </c>
      <c r="E31" s="20" t="s">
        <v>125</v>
      </c>
      <c r="F31" s="33">
        <v>4900</v>
      </c>
      <c r="G31" s="115"/>
    </row>
    <row r="32" spans="1:7" ht="15.75">
      <c r="A32" s="11">
        <v>30</v>
      </c>
      <c r="B32" s="4" t="s">
        <v>58</v>
      </c>
      <c r="C32" s="4"/>
      <c r="D32" s="22"/>
      <c r="E32" s="22"/>
      <c r="F32" s="21">
        <v>1000</v>
      </c>
      <c r="G32" s="115">
        <f>(F32+F33)</f>
        <v>2000</v>
      </c>
    </row>
    <row r="33" spans="1:7" ht="15.75">
      <c r="A33" s="11">
        <v>31</v>
      </c>
      <c r="B33" s="4" t="s">
        <v>59</v>
      </c>
      <c r="C33" s="4"/>
      <c r="D33" s="22"/>
      <c r="E33" s="22"/>
      <c r="F33" s="21">
        <v>1000</v>
      </c>
      <c r="G33" s="115"/>
    </row>
    <row r="34" spans="1:7" ht="47.25">
      <c r="A34" s="11">
        <v>32</v>
      </c>
      <c r="B34" s="6" t="s">
        <v>117</v>
      </c>
      <c r="C34" s="6" t="s">
        <v>118</v>
      </c>
      <c r="D34" s="26" t="s">
        <v>26</v>
      </c>
      <c r="E34" s="26" t="s">
        <v>126</v>
      </c>
      <c r="F34" s="21">
        <v>6790</v>
      </c>
      <c r="G34" s="110">
        <f>(F34+F35+F36)</f>
        <v>48057.2</v>
      </c>
    </row>
    <row r="35" spans="1:7" ht="31.5">
      <c r="A35" s="11">
        <v>33</v>
      </c>
      <c r="B35" s="8" t="s">
        <v>111</v>
      </c>
      <c r="C35" s="8" t="s">
        <v>61</v>
      </c>
      <c r="D35" s="20" t="s">
        <v>62</v>
      </c>
      <c r="E35" s="20" t="s">
        <v>125</v>
      </c>
      <c r="F35" s="23">
        <v>5980</v>
      </c>
      <c r="G35" s="116"/>
    </row>
    <row r="36" spans="1:7" ht="31.5">
      <c r="A36" s="11">
        <v>34</v>
      </c>
      <c r="B36" s="7" t="s">
        <v>87</v>
      </c>
      <c r="C36" s="8" t="s">
        <v>61</v>
      </c>
      <c r="D36" s="20"/>
      <c r="E36" s="20"/>
      <c r="F36" s="23">
        <v>35287.199999999997</v>
      </c>
      <c r="G36" s="111"/>
    </row>
    <row r="37" spans="1:7" ht="16.5">
      <c r="A37" s="11">
        <v>35</v>
      </c>
      <c r="B37" s="8" t="s">
        <v>63</v>
      </c>
      <c r="C37" s="8"/>
      <c r="D37" s="20"/>
      <c r="E37" s="20"/>
      <c r="F37" s="23">
        <v>5200</v>
      </c>
      <c r="G37" s="19">
        <v>5200</v>
      </c>
    </row>
    <row r="38" spans="1:7" ht="16.5">
      <c r="A38" s="11"/>
      <c r="B38" s="94" t="s">
        <v>129</v>
      </c>
      <c r="C38" s="8"/>
      <c r="D38" s="20"/>
      <c r="E38" s="20"/>
      <c r="F38" s="23"/>
      <c r="G38" s="82"/>
    </row>
    <row r="39" spans="1:7" ht="31.5">
      <c r="A39" s="11">
        <v>36</v>
      </c>
      <c r="B39" s="95" t="s">
        <v>112</v>
      </c>
      <c r="C39" s="10"/>
      <c r="D39" s="27"/>
      <c r="E39" s="21"/>
      <c r="F39" s="28"/>
      <c r="G39" s="112">
        <v>353050.8</v>
      </c>
    </row>
    <row r="40" spans="1:7" ht="16.5" customHeight="1">
      <c r="A40" s="11">
        <v>37</v>
      </c>
      <c r="B40" s="95" t="s">
        <v>65</v>
      </c>
      <c r="C40" s="10"/>
      <c r="D40" s="27"/>
      <c r="E40" s="21"/>
      <c r="F40" s="28"/>
      <c r="G40" s="113"/>
    </row>
    <row r="41" spans="1:7" ht="31.5">
      <c r="A41" s="11">
        <v>38</v>
      </c>
      <c r="B41" s="94" t="s">
        <v>66</v>
      </c>
      <c r="C41" s="8" t="s">
        <v>67</v>
      </c>
      <c r="D41" s="20" t="s">
        <v>26</v>
      </c>
      <c r="E41" s="21"/>
      <c r="F41" s="29">
        <v>208314</v>
      </c>
      <c r="G41" s="113"/>
    </row>
    <row r="42" spans="1:7" ht="31.5">
      <c r="A42" s="11">
        <v>39</v>
      </c>
      <c r="B42" s="94" t="s">
        <v>68</v>
      </c>
      <c r="C42" s="8" t="s">
        <v>69</v>
      </c>
      <c r="D42" s="20" t="s">
        <v>26</v>
      </c>
      <c r="E42" s="19"/>
      <c r="F42" s="29">
        <v>61336</v>
      </c>
      <c r="G42" s="113"/>
    </row>
    <row r="43" spans="1:7" ht="16.5" customHeight="1">
      <c r="A43" s="11">
        <v>40</v>
      </c>
      <c r="B43" s="94" t="s">
        <v>113</v>
      </c>
      <c r="C43" s="8" t="s">
        <v>71</v>
      </c>
      <c r="D43" s="20" t="s">
        <v>72</v>
      </c>
      <c r="E43" s="21"/>
      <c r="F43" s="21">
        <v>83400</v>
      </c>
      <c r="G43" s="113"/>
    </row>
    <row r="44" spans="1:7" ht="16.5" customHeight="1">
      <c r="A44" s="11">
        <v>41</v>
      </c>
      <c r="B44" s="94" t="s">
        <v>73</v>
      </c>
      <c r="C44" s="8" t="s">
        <v>74</v>
      </c>
      <c r="D44" s="20" t="s">
        <v>62</v>
      </c>
      <c r="E44" s="21"/>
      <c r="F44" s="29"/>
      <c r="G44" s="113"/>
    </row>
    <row r="45" spans="1:7" ht="31.5">
      <c r="A45" s="11">
        <v>42</v>
      </c>
      <c r="B45" s="94" t="s">
        <v>130</v>
      </c>
      <c r="C45" s="8" t="s">
        <v>76</v>
      </c>
      <c r="D45" s="20" t="s">
        <v>77</v>
      </c>
      <c r="E45" s="21"/>
      <c r="F45" s="29"/>
      <c r="G45" s="113"/>
    </row>
    <row r="46" spans="1:7" ht="16.5" customHeight="1">
      <c r="A46" s="11">
        <v>43</v>
      </c>
      <c r="B46" s="94" t="s">
        <v>78</v>
      </c>
      <c r="C46" s="8" t="s">
        <v>79</v>
      </c>
      <c r="D46" s="20" t="s">
        <v>62</v>
      </c>
      <c r="E46" s="21"/>
      <c r="F46" s="29"/>
      <c r="G46" s="113"/>
    </row>
    <row r="47" spans="1:7" ht="16.5" customHeight="1">
      <c r="A47" s="11">
        <v>44</v>
      </c>
      <c r="B47" s="94" t="s">
        <v>80</v>
      </c>
      <c r="C47" s="8"/>
      <c r="D47" s="20"/>
      <c r="E47" s="21"/>
      <c r="F47" s="29"/>
      <c r="G47" s="113"/>
    </row>
    <row r="48" spans="1:7" ht="16.5" customHeight="1">
      <c r="A48" s="11">
        <v>45</v>
      </c>
      <c r="B48" s="95" t="s">
        <v>81</v>
      </c>
      <c r="C48" s="6"/>
      <c r="D48" s="26" t="s">
        <v>82</v>
      </c>
      <c r="E48" s="21"/>
      <c r="F48" s="28"/>
      <c r="G48" s="113"/>
    </row>
    <row r="49" spans="1:7" ht="16.5" customHeight="1">
      <c r="A49" s="11">
        <v>46</v>
      </c>
      <c r="B49" s="94" t="s">
        <v>83</v>
      </c>
      <c r="C49" s="8" t="s">
        <v>79</v>
      </c>
      <c r="D49" s="20"/>
      <c r="E49" s="23"/>
      <c r="F49" s="29"/>
      <c r="G49" s="113"/>
    </row>
    <row r="50" spans="1:7" ht="47.25">
      <c r="A50" s="11">
        <v>47</v>
      </c>
      <c r="B50" s="94" t="s">
        <v>84</v>
      </c>
      <c r="C50" s="8" t="s">
        <v>85</v>
      </c>
      <c r="D50" s="20" t="s">
        <v>26</v>
      </c>
      <c r="E50" s="24"/>
      <c r="F50" s="29"/>
      <c r="G50" s="114"/>
    </row>
    <row r="51" spans="1:7" ht="31.5">
      <c r="A51" s="11">
        <v>48</v>
      </c>
      <c r="B51" s="94" t="s">
        <v>86</v>
      </c>
      <c r="C51" s="8" t="s">
        <v>79</v>
      </c>
      <c r="D51" s="20" t="s">
        <v>72</v>
      </c>
      <c r="E51" s="23"/>
      <c r="F51" s="29"/>
      <c r="G51" s="34"/>
    </row>
    <row r="52" spans="1:7" ht="31.5">
      <c r="A52" s="11">
        <v>50</v>
      </c>
      <c r="B52" s="6" t="s">
        <v>88</v>
      </c>
      <c r="C52" s="7" t="s">
        <v>89</v>
      </c>
      <c r="D52" s="30" t="s">
        <v>90</v>
      </c>
      <c r="E52" s="30" t="s">
        <v>126</v>
      </c>
      <c r="F52" s="21">
        <v>300</v>
      </c>
      <c r="G52" s="110">
        <f>(F52+F53+F54)</f>
        <v>1700</v>
      </c>
    </row>
    <row r="53" spans="1:7" ht="31.5">
      <c r="A53" s="11">
        <v>51</v>
      </c>
      <c r="B53" s="6" t="s">
        <v>91</v>
      </c>
      <c r="C53" s="7" t="s">
        <v>89</v>
      </c>
      <c r="D53" s="30" t="s">
        <v>26</v>
      </c>
      <c r="E53" s="30" t="s">
        <v>126</v>
      </c>
      <c r="F53" s="21">
        <v>700</v>
      </c>
      <c r="G53" s="116"/>
    </row>
    <row r="54" spans="1:7" ht="31.5">
      <c r="A54" s="11">
        <v>52</v>
      </c>
      <c r="B54" s="6" t="s">
        <v>92</v>
      </c>
      <c r="C54" s="7" t="s">
        <v>89</v>
      </c>
      <c r="D54" s="30" t="s">
        <v>90</v>
      </c>
      <c r="E54" s="30" t="s">
        <v>126</v>
      </c>
      <c r="F54" s="21">
        <v>700</v>
      </c>
      <c r="G54" s="111"/>
    </row>
    <row r="55" spans="1:7" ht="15.75">
      <c r="A55" s="11">
        <v>53</v>
      </c>
      <c r="B55" s="10" t="s">
        <v>93</v>
      </c>
      <c r="C55" s="10"/>
      <c r="D55" s="27"/>
      <c r="E55" s="27"/>
      <c r="F55" s="21">
        <v>5610</v>
      </c>
      <c r="G55" s="110">
        <f>(F55+F56)</f>
        <v>14535</v>
      </c>
    </row>
    <row r="56" spans="1:7" ht="31.5">
      <c r="A56" s="11">
        <v>54</v>
      </c>
      <c r="B56" s="10" t="s">
        <v>94</v>
      </c>
      <c r="C56" s="10"/>
      <c r="D56" s="27"/>
      <c r="E56" s="27"/>
      <c r="F56" s="21">
        <v>8925</v>
      </c>
      <c r="G56" s="111"/>
    </row>
    <row r="57" spans="1:7" ht="31.5">
      <c r="A57" s="11">
        <v>55</v>
      </c>
      <c r="B57" s="10" t="s">
        <v>115</v>
      </c>
      <c r="C57" s="10"/>
      <c r="D57" s="27"/>
      <c r="E57" s="27"/>
      <c r="F57" s="21">
        <v>3200</v>
      </c>
      <c r="G57" s="19">
        <v>3200</v>
      </c>
    </row>
    <row r="58" spans="1:7" ht="31.5">
      <c r="A58" s="11">
        <v>56</v>
      </c>
      <c r="B58" s="10" t="s">
        <v>96</v>
      </c>
      <c r="C58" s="10"/>
      <c r="D58" s="27"/>
      <c r="E58" s="27"/>
      <c r="F58" s="21">
        <v>4750</v>
      </c>
      <c r="G58" s="19">
        <f>(F58)</f>
        <v>4750</v>
      </c>
    </row>
    <row r="59" spans="1:7" ht="47.25">
      <c r="A59" s="11">
        <v>57</v>
      </c>
      <c r="B59" s="8" t="s">
        <v>97</v>
      </c>
      <c r="C59" s="8"/>
      <c r="D59" s="20"/>
      <c r="E59" s="20"/>
      <c r="F59" s="21">
        <v>2000</v>
      </c>
      <c r="G59" s="19">
        <v>2000</v>
      </c>
    </row>
    <row r="60" spans="1:7" ht="31.5">
      <c r="A60" s="11">
        <v>58</v>
      </c>
      <c r="B60" s="10" t="s">
        <v>98</v>
      </c>
      <c r="C60" s="10"/>
      <c r="D60" s="27"/>
      <c r="E60" s="27"/>
      <c r="F60" s="23">
        <v>2500</v>
      </c>
      <c r="G60" s="19">
        <f>(F60)</f>
        <v>2500</v>
      </c>
    </row>
    <row r="61" spans="1:7" ht="16.5">
      <c r="A61" s="11">
        <v>59</v>
      </c>
      <c r="B61" s="6" t="s">
        <v>99</v>
      </c>
      <c r="C61" s="6"/>
      <c r="D61" s="26"/>
      <c r="E61" s="26"/>
      <c r="F61" s="21">
        <v>600</v>
      </c>
      <c r="G61" s="19">
        <f>(F61)</f>
        <v>600</v>
      </c>
    </row>
    <row r="62" spans="1:7" ht="16.5">
      <c r="A62" s="11">
        <v>60</v>
      </c>
      <c r="B62" s="6" t="s">
        <v>100</v>
      </c>
      <c r="C62" s="6"/>
      <c r="D62" s="26"/>
      <c r="E62" s="26"/>
      <c r="F62" s="21">
        <v>1000</v>
      </c>
      <c r="G62" s="24">
        <f>(F62)</f>
        <v>1000</v>
      </c>
    </row>
    <row r="63" spans="1:7" ht="16.5">
      <c r="A63" s="11">
        <v>61</v>
      </c>
      <c r="B63" s="10" t="s">
        <v>33</v>
      </c>
      <c r="C63" s="10"/>
      <c r="D63" s="27"/>
      <c r="E63" s="27"/>
      <c r="F63" s="21">
        <v>4200</v>
      </c>
      <c r="G63" s="19">
        <v>4200</v>
      </c>
    </row>
    <row r="64" spans="1:7" ht="31.5">
      <c r="A64" s="11">
        <v>62</v>
      </c>
      <c r="B64" s="6" t="s">
        <v>119</v>
      </c>
      <c r="C64" s="6"/>
      <c r="D64" s="26"/>
      <c r="E64" s="26"/>
      <c r="F64" s="21"/>
      <c r="G64" s="19">
        <v>1140</v>
      </c>
    </row>
    <row r="65" spans="1:7" ht="31.5">
      <c r="A65" s="11">
        <v>63</v>
      </c>
      <c r="B65" s="10" t="s">
        <v>120</v>
      </c>
      <c r="C65" s="10"/>
      <c r="D65" s="27"/>
      <c r="E65" s="27"/>
      <c r="F65" s="21"/>
      <c r="G65" s="19">
        <v>1200</v>
      </c>
    </row>
    <row r="66" spans="1:7" ht="31.5" hidden="1">
      <c r="A66" s="11">
        <v>64</v>
      </c>
      <c r="B66" s="10" t="s">
        <v>121</v>
      </c>
      <c r="C66" s="10"/>
      <c r="D66" s="27"/>
      <c r="E66" s="27"/>
      <c r="F66" s="21"/>
      <c r="G66" s="110">
        <f>(F66+F67)</f>
        <v>0</v>
      </c>
    </row>
    <row r="67" spans="1:7" ht="31.5" hidden="1">
      <c r="A67" s="11">
        <v>65</v>
      </c>
      <c r="B67" s="10" t="s">
        <v>122</v>
      </c>
      <c r="C67" s="10"/>
      <c r="D67" s="27"/>
      <c r="E67" s="27"/>
      <c r="F67" s="21"/>
      <c r="G67" s="111"/>
    </row>
    <row r="68" spans="1:7" ht="31.5">
      <c r="A68" s="11">
        <v>64</v>
      </c>
      <c r="B68" s="10" t="s">
        <v>131</v>
      </c>
      <c r="C68" s="10"/>
      <c r="D68" s="27"/>
      <c r="E68" s="27"/>
      <c r="F68" s="21"/>
      <c r="G68" s="19">
        <v>5500</v>
      </c>
    </row>
    <row r="69" spans="1:7" ht="16.5">
      <c r="A69" s="11"/>
      <c r="B69" s="10"/>
      <c r="C69" s="10"/>
      <c r="D69" s="27"/>
      <c r="E69" s="27"/>
      <c r="F69" s="21"/>
      <c r="G69" s="19"/>
    </row>
    <row r="70" spans="1:7" ht="16.5">
      <c r="A70" s="11"/>
      <c r="B70" s="10"/>
      <c r="C70" s="10"/>
      <c r="D70" s="27"/>
      <c r="E70" s="27"/>
      <c r="F70" s="21"/>
      <c r="G70" s="133">
        <f>SUM(G3:G68)</f>
        <v>589000</v>
      </c>
    </row>
  </sheetData>
  <mergeCells count="15">
    <mergeCell ref="A1:G1"/>
    <mergeCell ref="G3:G9"/>
    <mergeCell ref="G10:G11"/>
    <mergeCell ref="G13:G14"/>
    <mergeCell ref="G18:G19"/>
    <mergeCell ref="G66:G67"/>
    <mergeCell ref="G39:G50"/>
    <mergeCell ref="C3:C9"/>
    <mergeCell ref="G24:G26"/>
    <mergeCell ref="G30:G31"/>
    <mergeCell ref="G32:G33"/>
    <mergeCell ref="G34:G36"/>
    <mergeCell ref="G52:G54"/>
    <mergeCell ref="G55:G56"/>
    <mergeCell ref="G20:G21"/>
  </mergeCells>
  <pageMargins left="0.5" right="0.39" top="0.49" bottom="0.75" header="0.28999999999999998" footer="0.3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0"/>
  <sheetViews>
    <sheetView topLeftCell="A66" workbookViewId="0">
      <selection activeCell="I39" sqref="I39"/>
    </sheetView>
  </sheetViews>
  <sheetFormatPr defaultRowHeight="15"/>
  <cols>
    <col min="1" max="1" width="7.140625" style="12" customWidth="1"/>
    <col min="2" max="2" width="29.7109375" style="35" customWidth="1"/>
    <col min="3" max="3" width="25.42578125" style="35" customWidth="1"/>
    <col min="4" max="4" width="0" style="12" hidden="1" customWidth="1"/>
    <col min="5" max="5" width="0.85546875" style="12" hidden="1" customWidth="1"/>
    <col min="6" max="6" width="13.5703125" style="12" customWidth="1"/>
    <col min="7" max="7" width="11.28515625" style="12" bestFit="1" customWidth="1"/>
    <col min="8" max="16384" width="9.140625" style="12"/>
  </cols>
  <sheetData>
    <row r="1" spans="1:7" ht="28.5" customHeight="1">
      <c r="A1" s="117" t="s">
        <v>132</v>
      </c>
      <c r="B1" s="118"/>
      <c r="C1" s="118"/>
      <c r="D1" s="118"/>
      <c r="E1" s="118"/>
      <c r="F1" s="118"/>
      <c r="G1" s="118"/>
    </row>
    <row r="2" spans="1:7" ht="32.25" customHeight="1">
      <c r="A2" s="18" t="s">
        <v>1</v>
      </c>
      <c r="B2" s="1" t="s">
        <v>2</v>
      </c>
      <c r="C2" s="1" t="s">
        <v>3</v>
      </c>
      <c r="D2" s="18" t="s">
        <v>4</v>
      </c>
      <c r="E2" s="18" t="s">
        <v>5</v>
      </c>
      <c r="F2" s="19" t="s">
        <v>6</v>
      </c>
      <c r="G2" s="2" t="s">
        <v>7</v>
      </c>
    </row>
    <row r="3" spans="1:7" ht="15.75">
      <c r="A3" s="11">
        <v>1</v>
      </c>
      <c r="B3" s="8" t="s">
        <v>8</v>
      </c>
      <c r="C3" s="107" t="s">
        <v>9</v>
      </c>
      <c r="D3" s="20" t="s">
        <v>10</v>
      </c>
      <c r="E3" s="20" t="s">
        <v>125</v>
      </c>
      <c r="F3" s="21">
        <v>9960</v>
      </c>
      <c r="G3" s="110">
        <f>(F3+F4+F5+F6+F7+F8+F9)</f>
        <v>39360</v>
      </c>
    </row>
    <row r="4" spans="1:7" ht="15.75">
      <c r="A4" s="11">
        <v>2</v>
      </c>
      <c r="B4" s="8" t="s">
        <v>12</v>
      </c>
      <c r="C4" s="108"/>
      <c r="D4" s="20"/>
      <c r="E4" s="20"/>
      <c r="F4" s="21">
        <v>6900</v>
      </c>
      <c r="G4" s="116"/>
    </row>
    <row r="5" spans="1:7" ht="15.75">
      <c r="A5" s="11">
        <v>3</v>
      </c>
      <c r="B5" s="4" t="s">
        <v>16</v>
      </c>
      <c r="C5" s="108"/>
      <c r="D5" s="22"/>
      <c r="E5" s="22"/>
      <c r="F5" s="21">
        <v>1680</v>
      </c>
      <c r="G5" s="116"/>
    </row>
    <row r="6" spans="1:7" ht="31.5">
      <c r="A6" s="11">
        <v>4</v>
      </c>
      <c r="B6" s="4" t="s">
        <v>17</v>
      </c>
      <c r="C6" s="108"/>
      <c r="D6" s="22"/>
      <c r="E6" s="22"/>
      <c r="F6" s="21">
        <v>5100</v>
      </c>
      <c r="G6" s="116"/>
    </row>
    <row r="7" spans="1:7" ht="15.75">
      <c r="A7" s="11">
        <v>5</v>
      </c>
      <c r="B7" s="4" t="s">
        <v>18</v>
      </c>
      <c r="C7" s="108"/>
      <c r="D7" s="22"/>
      <c r="E7" s="22"/>
      <c r="F7" s="21">
        <v>8100</v>
      </c>
      <c r="G7" s="116"/>
    </row>
    <row r="8" spans="1:7" ht="31.5">
      <c r="A8" s="11">
        <v>6</v>
      </c>
      <c r="B8" s="4" t="s">
        <v>107</v>
      </c>
      <c r="C8" s="108"/>
      <c r="D8" s="22"/>
      <c r="E8" s="22"/>
      <c r="F8" s="21">
        <v>3000</v>
      </c>
      <c r="G8" s="116"/>
    </row>
    <row r="9" spans="1:7" ht="15.75">
      <c r="A9" s="11">
        <v>7</v>
      </c>
      <c r="B9" s="4" t="s">
        <v>108</v>
      </c>
      <c r="C9" s="109"/>
      <c r="D9" s="22"/>
      <c r="E9" s="22"/>
      <c r="F9" s="21">
        <v>4620</v>
      </c>
      <c r="G9" s="111"/>
    </row>
    <row r="10" spans="1:7" ht="31.5">
      <c r="A10" s="11">
        <v>7</v>
      </c>
      <c r="B10" s="4" t="s">
        <v>19</v>
      </c>
      <c r="C10" s="119" t="s">
        <v>20</v>
      </c>
      <c r="D10" s="22"/>
      <c r="E10" s="22" t="s">
        <v>126</v>
      </c>
      <c r="F10" s="21"/>
      <c r="G10" s="115">
        <v>22980</v>
      </c>
    </row>
    <row r="11" spans="1:7" ht="31.5">
      <c r="A11" s="11">
        <v>8</v>
      </c>
      <c r="B11" s="4" t="s">
        <v>22</v>
      </c>
      <c r="C11" s="120"/>
      <c r="D11" s="22"/>
      <c r="E11" s="22" t="s">
        <v>126</v>
      </c>
      <c r="F11" s="21"/>
      <c r="G11" s="115"/>
    </row>
    <row r="12" spans="1:7" ht="16.5">
      <c r="A12" s="11">
        <v>9</v>
      </c>
      <c r="B12" s="8" t="s">
        <v>23</v>
      </c>
      <c r="C12" s="8" t="s">
        <v>23</v>
      </c>
      <c r="D12" s="20"/>
      <c r="E12" s="20" t="s">
        <v>126</v>
      </c>
      <c r="F12" s="23">
        <v>8750</v>
      </c>
      <c r="G12" s="24">
        <f>(F12)</f>
        <v>8750</v>
      </c>
    </row>
    <row r="13" spans="1:7" ht="31.5" hidden="1">
      <c r="A13" s="11">
        <v>10</v>
      </c>
      <c r="B13" s="8" t="s">
        <v>24</v>
      </c>
      <c r="C13" s="107" t="s">
        <v>25</v>
      </c>
      <c r="D13" s="20" t="s">
        <v>26</v>
      </c>
      <c r="E13" s="20" t="s">
        <v>126</v>
      </c>
      <c r="F13" s="21"/>
      <c r="G13" s="115">
        <f>(F13+F14)</f>
        <v>0</v>
      </c>
    </row>
    <row r="14" spans="1:7" ht="31.5" hidden="1">
      <c r="A14" s="11">
        <v>11</v>
      </c>
      <c r="B14" s="8" t="s">
        <v>27</v>
      </c>
      <c r="C14" s="109"/>
      <c r="D14" s="20" t="s">
        <v>10</v>
      </c>
      <c r="E14" s="20" t="s">
        <v>126</v>
      </c>
      <c r="F14" s="21"/>
      <c r="G14" s="115"/>
    </row>
    <row r="15" spans="1:7" ht="31.5">
      <c r="A15" s="11">
        <v>12</v>
      </c>
      <c r="B15" s="8" t="s">
        <v>28</v>
      </c>
      <c r="C15" s="8" t="s">
        <v>28</v>
      </c>
      <c r="D15" s="20"/>
      <c r="E15" s="20"/>
      <c r="F15" s="23">
        <v>8970</v>
      </c>
      <c r="G15" s="19">
        <f t="shared" ref="G15:G17" si="0">(F15)</f>
        <v>8970</v>
      </c>
    </row>
    <row r="16" spans="1:7" ht="31.5">
      <c r="A16" s="11">
        <v>13</v>
      </c>
      <c r="B16" s="8" t="s">
        <v>29</v>
      </c>
      <c r="C16" s="8" t="s">
        <v>30</v>
      </c>
      <c r="D16" s="20" t="s">
        <v>10</v>
      </c>
      <c r="E16" s="20" t="s">
        <v>126</v>
      </c>
      <c r="F16" s="23">
        <v>6350</v>
      </c>
      <c r="G16" s="19">
        <f t="shared" si="0"/>
        <v>6350</v>
      </c>
    </row>
    <row r="17" spans="1:7" ht="31.5">
      <c r="A17" s="11">
        <v>14</v>
      </c>
      <c r="B17" s="8" t="s">
        <v>31</v>
      </c>
      <c r="C17" s="8" t="s">
        <v>32</v>
      </c>
      <c r="D17" s="20" t="s">
        <v>10</v>
      </c>
      <c r="E17" s="20" t="s">
        <v>126</v>
      </c>
      <c r="F17" s="23">
        <v>6800</v>
      </c>
      <c r="G17" s="19">
        <f t="shared" si="0"/>
        <v>6800</v>
      </c>
    </row>
    <row r="18" spans="1:7" ht="31.5">
      <c r="A18" s="11">
        <v>16</v>
      </c>
      <c r="B18" s="8" t="s">
        <v>35</v>
      </c>
      <c r="C18" s="8" t="s">
        <v>36</v>
      </c>
      <c r="D18" s="20" t="s">
        <v>10</v>
      </c>
      <c r="E18" s="20" t="s">
        <v>126</v>
      </c>
      <c r="F18" s="21">
        <v>4560</v>
      </c>
      <c r="G18" s="115">
        <f>(F18+F19)</f>
        <v>8120</v>
      </c>
    </row>
    <row r="19" spans="1:7" ht="31.5">
      <c r="A19" s="11">
        <v>17</v>
      </c>
      <c r="B19" s="8" t="s">
        <v>37</v>
      </c>
      <c r="C19" s="8" t="s">
        <v>36</v>
      </c>
      <c r="D19" s="20" t="s">
        <v>10</v>
      </c>
      <c r="E19" s="20" t="s">
        <v>126</v>
      </c>
      <c r="F19" s="21">
        <v>3560</v>
      </c>
      <c r="G19" s="115"/>
    </row>
    <row r="20" spans="1:7" ht="47.25">
      <c r="A20" s="11">
        <v>19</v>
      </c>
      <c r="B20" s="8" t="s">
        <v>39</v>
      </c>
      <c r="C20" s="107" t="s">
        <v>40</v>
      </c>
      <c r="D20" s="20" t="s">
        <v>14</v>
      </c>
      <c r="E20" s="20" t="s">
        <v>126</v>
      </c>
      <c r="F20" s="21"/>
      <c r="G20" s="115">
        <f>(F20+F21)</f>
        <v>3670</v>
      </c>
    </row>
    <row r="21" spans="1:7" ht="31.5">
      <c r="A21" s="11">
        <v>20</v>
      </c>
      <c r="B21" s="8" t="s">
        <v>41</v>
      </c>
      <c r="C21" s="109"/>
      <c r="D21" s="20" t="s">
        <v>10</v>
      </c>
      <c r="E21" s="20" t="s">
        <v>126</v>
      </c>
      <c r="F21" s="21">
        <v>3670</v>
      </c>
      <c r="G21" s="115"/>
    </row>
    <row r="22" spans="1:7" ht="47.25">
      <c r="A22" s="11">
        <v>21</v>
      </c>
      <c r="B22" s="8" t="s">
        <v>43</v>
      </c>
      <c r="C22" s="8" t="s">
        <v>44</v>
      </c>
      <c r="D22" s="20" t="s">
        <v>14</v>
      </c>
      <c r="E22" s="20" t="s">
        <v>126</v>
      </c>
      <c r="F22" s="21">
        <v>950</v>
      </c>
      <c r="G22" s="19">
        <f>(F22)</f>
        <v>950</v>
      </c>
    </row>
    <row r="23" spans="1:7" ht="16.5">
      <c r="A23" s="11">
        <v>22</v>
      </c>
      <c r="B23" s="8" t="s">
        <v>45</v>
      </c>
      <c r="C23" s="8"/>
      <c r="D23" s="20"/>
      <c r="E23" s="20"/>
      <c r="F23" s="21">
        <v>100</v>
      </c>
      <c r="G23" s="19">
        <f>(F23)</f>
        <v>100</v>
      </c>
    </row>
    <row r="24" spans="1:7" ht="15.75">
      <c r="A24" s="11">
        <v>23</v>
      </c>
      <c r="B24" s="8" t="s">
        <v>46</v>
      </c>
      <c r="C24" s="8" t="s">
        <v>47</v>
      </c>
      <c r="D24" s="20"/>
      <c r="E24" s="20" t="s">
        <v>127</v>
      </c>
      <c r="F24" s="21"/>
      <c r="G24" s="115">
        <f>(F24+F25+F26)</f>
        <v>300</v>
      </c>
    </row>
    <row r="25" spans="1:7" ht="15.75">
      <c r="A25" s="11">
        <v>24</v>
      </c>
      <c r="B25" s="8" t="s">
        <v>49</v>
      </c>
      <c r="C25" s="8" t="s">
        <v>47</v>
      </c>
      <c r="D25" s="20"/>
      <c r="E25" s="20" t="s">
        <v>126</v>
      </c>
      <c r="F25" s="21"/>
      <c r="G25" s="115"/>
    </row>
    <row r="26" spans="1:7" ht="15.75">
      <c r="A26" s="11">
        <v>25</v>
      </c>
      <c r="B26" s="8" t="s">
        <v>50</v>
      </c>
      <c r="C26" s="8" t="s">
        <v>47</v>
      </c>
      <c r="D26" s="20"/>
      <c r="E26" s="20" t="s">
        <v>126</v>
      </c>
      <c r="F26" s="21">
        <v>300</v>
      </c>
      <c r="G26" s="115"/>
    </row>
    <row r="27" spans="1:7" ht="31.5">
      <c r="A27" s="11">
        <v>26</v>
      </c>
      <c r="B27" s="14" t="s">
        <v>128</v>
      </c>
      <c r="C27" s="14" t="s">
        <v>52</v>
      </c>
      <c r="D27" s="25" t="s">
        <v>26</v>
      </c>
      <c r="E27" s="25" t="s">
        <v>126</v>
      </c>
      <c r="F27" s="23">
        <v>16000</v>
      </c>
      <c r="G27" s="19">
        <f>(F27)</f>
        <v>16000</v>
      </c>
    </row>
    <row r="28" spans="1:7" ht="16.5">
      <c r="A28" s="11">
        <v>27</v>
      </c>
      <c r="B28" s="8" t="s">
        <v>53</v>
      </c>
      <c r="C28" s="8"/>
      <c r="D28" s="20"/>
      <c r="E28" s="20"/>
      <c r="F28" s="21">
        <v>480</v>
      </c>
      <c r="G28" s="19">
        <v>480</v>
      </c>
    </row>
    <row r="29" spans="1:7" ht="16.5">
      <c r="A29" s="11">
        <v>28</v>
      </c>
      <c r="B29" s="8" t="s">
        <v>54</v>
      </c>
      <c r="C29" s="8"/>
      <c r="D29" s="20"/>
      <c r="E29" s="20"/>
      <c r="F29" s="21">
        <v>900</v>
      </c>
      <c r="G29" s="19">
        <f>(F29)</f>
        <v>900</v>
      </c>
    </row>
    <row r="30" spans="1:7" ht="31.5">
      <c r="A30" s="11">
        <v>29</v>
      </c>
      <c r="B30" s="8" t="s">
        <v>55</v>
      </c>
      <c r="C30" s="8" t="s">
        <v>56</v>
      </c>
      <c r="D30" s="20" t="s">
        <v>10</v>
      </c>
      <c r="E30" s="20" t="s">
        <v>125</v>
      </c>
      <c r="F30" s="33"/>
      <c r="G30" s="115">
        <v>11150</v>
      </c>
    </row>
    <row r="31" spans="1:7" ht="31.5">
      <c r="A31" s="11">
        <v>30</v>
      </c>
      <c r="B31" s="8" t="s">
        <v>57</v>
      </c>
      <c r="C31" s="8" t="s">
        <v>56</v>
      </c>
      <c r="D31" s="20" t="s">
        <v>10</v>
      </c>
      <c r="E31" s="20" t="s">
        <v>125</v>
      </c>
      <c r="F31" s="33"/>
      <c r="G31" s="115"/>
    </row>
    <row r="32" spans="1:7" ht="15.75">
      <c r="A32" s="11">
        <v>31</v>
      </c>
      <c r="B32" s="4" t="s">
        <v>58</v>
      </c>
      <c r="C32" s="4"/>
      <c r="D32" s="22"/>
      <c r="E32" s="22"/>
      <c r="F32" s="21">
        <v>1000</v>
      </c>
      <c r="G32" s="115">
        <f>(F32+F33+F34)</f>
        <v>3000</v>
      </c>
    </row>
    <row r="33" spans="1:7" ht="15.75">
      <c r="A33" s="11"/>
      <c r="B33" s="4" t="s">
        <v>133</v>
      </c>
      <c r="C33" s="4"/>
      <c r="D33" s="22"/>
      <c r="E33" s="22"/>
      <c r="F33" s="21">
        <v>1000</v>
      </c>
      <c r="G33" s="115"/>
    </row>
    <row r="34" spans="1:7" ht="15.75">
      <c r="A34" s="11">
        <v>32</v>
      </c>
      <c r="B34" s="4" t="s">
        <v>59</v>
      </c>
      <c r="C34" s="4"/>
      <c r="D34" s="22"/>
      <c r="E34" s="22"/>
      <c r="F34" s="21">
        <v>1000</v>
      </c>
      <c r="G34" s="115"/>
    </row>
    <row r="35" spans="1:7" ht="47.25">
      <c r="A35" s="11">
        <v>63</v>
      </c>
      <c r="B35" s="6" t="s">
        <v>117</v>
      </c>
      <c r="C35" s="6" t="s">
        <v>118</v>
      </c>
      <c r="D35" s="26" t="s">
        <v>26</v>
      </c>
      <c r="E35" s="26" t="s">
        <v>126</v>
      </c>
      <c r="F35" s="21">
        <v>7470</v>
      </c>
      <c r="G35" s="110">
        <f>(F35+F36+F37)</f>
        <v>50062.6</v>
      </c>
    </row>
    <row r="36" spans="1:7" ht="31.5">
      <c r="A36" s="11">
        <v>33</v>
      </c>
      <c r="B36" s="8" t="s">
        <v>111</v>
      </c>
      <c r="C36" s="8" t="s">
        <v>61</v>
      </c>
      <c r="D36" s="20" t="s">
        <v>62</v>
      </c>
      <c r="E36" s="20" t="s">
        <v>125</v>
      </c>
      <c r="F36" s="23">
        <v>6580</v>
      </c>
      <c r="G36" s="116"/>
    </row>
    <row r="37" spans="1:7" ht="31.5">
      <c r="A37" s="11"/>
      <c r="B37" s="7" t="s">
        <v>87</v>
      </c>
      <c r="C37" s="8"/>
      <c r="D37" s="20"/>
      <c r="E37" s="20"/>
      <c r="F37" s="23">
        <v>36012.6</v>
      </c>
      <c r="G37" s="111"/>
    </row>
    <row r="38" spans="1:7" ht="16.5">
      <c r="A38" s="11">
        <v>34</v>
      </c>
      <c r="B38" s="8" t="s">
        <v>63</v>
      </c>
      <c r="C38" s="8"/>
      <c r="D38" s="20"/>
      <c r="E38" s="20"/>
      <c r="F38" s="23">
        <v>5200</v>
      </c>
      <c r="G38" s="19">
        <v>5200</v>
      </c>
    </row>
    <row r="39" spans="1:7" ht="31.5">
      <c r="A39" s="11">
        <v>35</v>
      </c>
      <c r="B39" s="6" t="s">
        <v>112</v>
      </c>
      <c r="C39" s="10"/>
      <c r="D39" s="27"/>
      <c r="E39" s="21"/>
      <c r="F39" s="28">
        <v>8952</v>
      </c>
      <c r="G39" s="110">
        <f>(F39+F40+F41+F42+F43)</f>
        <v>101680</v>
      </c>
    </row>
    <row r="40" spans="1:7" ht="15.75">
      <c r="A40" s="11">
        <v>36</v>
      </c>
      <c r="B40" s="6" t="s">
        <v>65</v>
      </c>
      <c r="C40" s="10"/>
      <c r="D40" s="27"/>
      <c r="E40" s="21"/>
      <c r="F40" s="28">
        <v>11936</v>
      </c>
      <c r="G40" s="116"/>
    </row>
    <row r="41" spans="1:7" ht="15.75">
      <c r="A41" s="11">
        <v>39</v>
      </c>
      <c r="B41" s="8" t="s">
        <v>113</v>
      </c>
      <c r="C41" s="8" t="s">
        <v>71</v>
      </c>
      <c r="D41" s="20" t="s">
        <v>72</v>
      </c>
      <c r="E41" s="21"/>
      <c r="F41" s="21">
        <v>53190</v>
      </c>
      <c r="G41" s="116"/>
    </row>
    <row r="42" spans="1:7" ht="31.5">
      <c r="A42" s="11">
        <v>41</v>
      </c>
      <c r="B42" s="8" t="s">
        <v>130</v>
      </c>
      <c r="C42" s="8" t="s">
        <v>76</v>
      </c>
      <c r="D42" s="20" t="s">
        <v>77</v>
      </c>
      <c r="E42" s="21"/>
      <c r="F42" s="29">
        <v>17904</v>
      </c>
      <c r="G42" s="116"/>
    </row>
    <row r="43" spans="1:7" ht="15.75">
      <c r="A43" s="11">
        <v>44</v>
      </c>
      <c r="B43" s="6" t="s">
        <v>81</v>
      </c>
      <c r="C43" s="6"/>
      <c r="D43" s="26" t="s">
        <v>82</v>
      </c>
      <c r="E43" s="21"/>
      <c r="F43" s="28">
        <v>9698</v>
      </c>
      <c r="G43" s="111"/>
    </row>
    <row r="44" spans="1:7" ht="31.5">
      <c r="A44" s="11">
        <v>37</v>
      </c>
      <c r="B44" s="8" t="s">
        <v>66</v>
      </c>
      <c r="C44" s="8" t="s">
        <v>67</v>
      </c>
      <c r="D44" s="20" t="s">
        <v>26</v>
      </c>
      <c r="E44" s="21"/>
      <c r="F44" s="21">
        <v>8228</v>
      </c>
      <c r="G44" s="110">
        <f>(F44+F45+F46)</f>
        <v>61336</v>
      </c>
    </row>
    <row r="45" spans="1:7" ht="31.5">
      <c r="A45" s="11">
        <v>38</v>
      </c>
      <c r="B45" s="8" t="s">
        <v>68</v>
      </c>
      <c r="C45" s="8" t="s">
        <v>69</v>
      </c>
      <c r="D45" s="20" t="s">
        <v>26</v>
      </c>
      <c r="E45" s="19"/>
      <c r="F45" s="29">
        <v>22066</v>
      </c>
      <c r="G45" s="116"/>
    </row>
    <row r="46" spans="1:7" ht="47.25">
      <c r="A46" s="11">
        <v>46</v>
      </c>
      <c r="B46" s="8" t="s">
        <v>84</v>
      </c>
      <c r="C46" s="8" t="s">
        <v>85</v>
      </c>
      <c r="D46" s="20" t="s">
        <v>26</v>
      </c>
      <c r="E46" s="24"/>
      <c r="F46" s="29">
        <v>31042</v>
      </c>
      <c r="G46" s="111"/>
    </row>
    <row r="47" spans="1:7" ht="31.5">
      <c r="A47" s="11">
        <v>40</v>
      </c>
      <c r="B47" s="8" t="s">
        <v>73</v>
      </c>
      <c r="C47" s="8" t="s">
        <v>74</v>
      </c>
      <c r="D47" s="20" t="s">
        <v>62</v>
      </c>
      <c r="E47" s="21"/>
      <c r="F47" s="29">
        <v>13277</v>
      </c>
      <c r="G47" s="110">
        <f>(F47+F48+F49+F50+F51+F52)</f>
        <v>219973</v>
      </c>
    </row>
    <row r="48" spans="1:7" ht="31.5">
      <c r="A48" s="11">
        <v>42</v>
      </c>
      <c r="B48" s="8" t="s">
        <v>78</v>
      </c>
      <c r="C48" s="8" t="s">
        <v>79</v>
      </c>
      <c r="D48" s="20" t="s">
        <v>62</v>
      </c>
      <c r="E48" s="21"/>
      <c r="F48" s="29">
        <v>31790</v>
      </c>
      <c r="G48" s="116"/>
    </row>
    <row r="49" spans="1:7" ht="15.75">
      <c r="A49" s="11">
        <v>43</v>
      </c>
      <c r="B49" s="8" t="s">
        <v>80</v>
      </c>
      <c r="C49" s="8"/>
      <c r="D49" s="20"/>
      <c r="E49" s="21"/>
      <c r="F49" s="29">
        <v>47872</v>
      </c>
      <c r="G49" s="116"/>
    </row>
    <row r="50" spans="1:7" ht="31.5">
      <c r="A50" s="11">
        <v>45</v>
      </c>
      <c r="B50" s="8" t="s">
        <v>83</v>
      </c>
      <c r="C50" s="8" t="s">
        <v>79</v>
      </c>
      <c r="D50" s="20"/>
      <c r="E50" s="23"/>
      <c r="F50" s="29">
        <v>38616</v>
      </c>
      <c r="G50" s="116"/>
    </row>
    <row r="51" spans="1:7" ht="31.5">
      <c r="A51" s="11">
        <v>47</v>
      </c>
      <c r="B51" s="8" t="s">
        <v>86</v>
      </c>
      <c r="C51" s="8" t="s">
        <v>79</v>
      </c>
      <c r="D51" s="20" t="s">
        <v>72</v>
      </c>
      <c r="E51" s="23"/>
      <c r="F51" s="29">
        <v>65918</v>
      </c>
      <c r="G51" s="116"/>
    </row>
    <row r="52" spans="1:7" ht="15.75">
      <c r="A52" s="11">
        <v>48</v>
      </c>
      <c r="B52" s="10" t="s">
        <v>129</v>
      </c>
      <c r="C52" s="16"/>
      <c r="D52" s="31">
        <f>SUM(G39:G51)</f>
        <v>382989</v>
      </c>
      <c r="E52" s="30"/>
      <c r="F52" s="36">
        <v>22500</v>
      </c>
      <c r="G52" s="111"/>
    </row>
    <row r="53" spans="1:7" ht="31.5">
      <c r="A53" s="11">
        <v>49</v>
      </c>
      <c r="B53" s="6" t="s">
        <v>88</v>
      </c>
      <c r="C53" s="7" t="s">
        <v>89</v>
      </c>
      <c r="D53" s="30" t="s">
        <v>90</v>
      </c>
      <c r="E53" s="30" t="s">
        <v>126</v>
      </c>
      <c r="F53" s="21">
        <v>300</v>
      </c>
      <c r="G53" s="110">
        <f>(F53+F54+F55)</f>
        <v>1700</v>
      </c>
    </row>
    <row r="54" spans="1:7" ht="31.5">
      <c r="A54" s="11">
        <v>50</v>
      </c>
      <c r="B54" s="6" t="s">
        <v>91</v>
      </c>
      <c r="C54" s="7" t="s">
        <v>89</v>
      </c>
      <c r="D54" s="30" t="s">
        <v>26</v>
      </c>
      <c r="E54" s="30" t="s">
        <v>126</v>
      </c>
      <c r="F54" s="21">
        <v>700</v>
      </c>
      <c r="G54" s="116"/>
    </row>
    <row r="55" spans="1:7" ht="31.5">
      <c r="A55" s="11">
        <v>51</v>
      </c>
      <c r="B55" s="6" t="s">
        <v>92</v>
      </c>
      <c r="C55" s="7" t="s">
        <v>89</v>
      </c>
      <c r="D55" s="30" t="s">
        <v>90</v>
      </c>
      <c r="E55" s="30" t="s">
        <v>126</v>
      </c>
      <c r="F55" s="21">
        <v>700</v>
      </c>
      <c r="G55" s="111"/>
    </row>
    <row r="56" spans="1:7" ht="15.75">
      <c r="A56" s="11">
        <v>52</v>
      </c>
      <c r="B56" s="10" t="s">
        <v>93</v>
      </c>
      <c r="C56" s="10"/>
      <c r="D56" s="27"/>
      <c r="E56" s="27"/>
      <c r="F56" s="21"/>
      <c r="G56" s="110">
        <v>17900</v>
      </c>
    </row>
    <row r="57" spans="1:7" ht="31.5">
      <c r="A57" s="11">
        <v>53</v>
      </c>
      <c r="B57" s="10" t="s">
        <v>94</v>
      </c>
      <c r="C57" s="10"/>
      <c r="D57" s="27"/>
      <c r="E57" s="27"/>
      <c r="F57" s="21"/>
      <c r="G57" s="111"/>
    </row>
    <row r="58" spans="1:7" ht="31.5">
      <c r="A58" s="11">
        <v>54</v>
      </c>
      <c r="B58" s="10" t="s">
        <v>115</v>
      </c>
      <c r="C58" s="10"/>
      <c r="D58" s="27"/>
      <c r="E58" s="27"/>
      <c r="F58" s="21">
        <v>3200</v>
      </c>
      <c r="G58" s="19">
        <v>3200</v>
      </c>
    </row>
    <row r="59" spans="1:7" ht="31.5">
      <c r="A59" s="11">
        <v>55</v>
      </c>
      <c r="B59" s="10" t="s">
        <v>96</v>
      </c>
      <c r="C59" s="10"/>
      <c r="D59" s="27"/>
      <c r="E59" s="27"/>
      <c r="F59" s="21">
        <v>4750</v>
      </c>
      <c r="G59" s="19">
        <f>(F59)</f>
        <v>4750</v>
      </c>
    </row>
    <row r="60" spans="1:7" ht="47.25">
      <c r="A60" s="11">
        <v>56</v>
      </c>
      <c r="B60" s="8" t="s">
        <v>97</v>
      </c>
      <c r="C60" s="8"/>
      <c r="D60" s="20"/>
      <c r="E60" s="20"/>
      <c r="F60" s="21"/>
      <c r="G60" s="19">
        <v>2000</v>
      </c>
    </row>
    <row r="61" spans="1:7" ht="31.5">
      <c r="A61" s="11">
        <v>57</v>
      </c>
      <c r="B61" s="10" t="s">
        <v>98</v>
      </c>
      <c r="C61" s="10"/>
      <c r="D61" s="27"/>
      <c r="E61" s="27"/>
      <c r="F61" s="23">
        <v>2500</v>
      </c>
      <c r="G61" s="19">
        <f>(F61)</f>
        <v>2500</v>
      </c>
    </row>
    <row r="62" spans="1:7" ht="16.5">
      <c r="A62" s="11">
        <v>55</v>
      </c>
      <c r="B62" s="6" t="s">
        <v>99</v>
      </c>
      <c r="C62" s="6"/>
      <c r="D62" s="26"/>
      <c r="E62" s="26"/>
      <c r="F62" s="21">
        <v>600</v>
      </c>
      <c r="G62" s="19">
        <f>(F62)</f>
        <v>600</v>
      </c>
    </row>
    <row r="63" spans="1:7" ht="16.5">
      <c r="A63" s="11">
        <v>59</v>
      </c>
      <c r="B63" s="6" t="s">
        <v>100</v>
      </c>
      <c r="C63" s="6"/>
      <c r="D63" s="26"/>
      <c r="E63" s="26"/>
      <c r="F63" s="21">
        <v>1000</v>
      </c>
      <c r="G63" s="24">
        <f>(F63)</f>
        <v>1000</v>
      </c>
    </row>
    <row r="64" spans="1:7" ht="16.5">
      <c r="A64" s="11">
        <v>60</v>
      </c>
      <c r="B64" s="10" t="s">
        <v>33</v>
      </c>
      <c r="C64" s="10"/>
      <c r="D64" s="27"/>
      <c r="E64" s="27"/>
      <c r="F64" s="21">
        <v>4500</v>
      </c>
      <c r="G64" s="19">
        <v>4500</v>
      </c>
    </row>
    <row r="65" spans="1:7" ht="31.5">
      <c r="A65" s="11">
        <v>64</v>
      </c>
      <c r="B65" s="6" t="s">
        <v>119</v>
      </c>
      <c r="C65" s="6"/>
      <c r="D65" s="26"/>
      <c r="E65" s="26"/>
      <c r="F65" s="21">
        <v>1000</v>
      </c>
      <c r="G65" s="19">
        <v>1000</v>
      </c>
    </row>
    <row r="66" spans="1:7" ht="31.5">
      <c r="A66" s="11"/>
      <c r="B66" s="10" t="s">
        <v>120</v>
      </c>
      <c r="C66" s="10"/>
      <c r="D66" s="27"/>
      <c r="E66" s="27"/>
      <c r="F66" s="21"/>
      <c r="G66" s="19">
        <v>1200</v>
      </c>
    </row>
    <row r="67" spans="1:7" ht="31.5" hidden="1">
      <c r="A67" s="11"/>
      <c r="B67" s="10" t="s">
        <v>121</v>
      </c>
      <c r="C67" s="10"/>
      <c r="D67" s="27"/>
      <c r="E67" s="27"/>
      <c r="F67" s="21"/>
      <c r="G67" s="110">
        <f>(F67+F68)</f>
        <v>0</v>
      </c>
    </row>
    <row r="68" spans="1:7" ht="31.5" hidden="1">
      <c r="A68" s="11"/>
      <c r="B68" s="10" t="s">
        <v>122</v>
      </c>
      <c r="C68" s="10"/>
      <c r="D68" s="27"/>
      <c r="E68" s="27"/>
      <c r="F68" s="21"/>
      <c r="G68" s="111"/>
    </row>
    <row r="69" spans="1:7" ht="16.5">
      <c r="A69" s="11"/>
      <c r="B69" s="10"/>
      <c r="C69" s="10"/>
      <c r="D69" s="27"/>
      <c r="E69" s="27"/>
      <c r="F69" s="21"/>
      <c r="G69" s="19"/>
    </row>
    <row r="70" spans="1:7" ht="16.5">
      <c r="A70" s="11"/>
      <c r="B70" s="10"/>
      <c r="C70" s="10"/>
      <c r="D70" s="27"/>
      <c r="E70" s="27"/>
      <c r="F70" s="21"/>
      <c r="G70" s="19">
        <f>SUM(G3:G69)</f>
        <v>616481.6</v>
      </c>
    </row>
  </sheetData>
  <mergeCells count="20">
    <mergeCell ref="A1:G1"/>
    <mergeCell ref="G3:G9"/>
    <mergeCell ref="G10:G11"/>
    <mergeCell ref="G13:G14"/>
    <mergeCell ref="G18:G19"/>
    <mergeCell ref="G47:G52"/>
    <mergeCell ref="G53:G55"/>
    <mergeCell ref="G56:G57"/>
    <mergeCell ref="G67:G68"/>
    <mergeCell ref="C3:C9"/>
    <mergeCell ref="C10:C11"/>
    <mergeCell ref="C13:C14"/>
    <mergeCell ref="C20:C21"/>
    <mergeCell ref="G24:G26"/>
    <mergeCell ref="G30:G31"/>
    <mergeCell ref="G32:G34"/>
    <mergeCell ref="G35:G37"/>
    <mergeCell ref="G39:G43"/>
    <mergeCell ref="G44:G46"/>
    <mergeCell ref="G20:G21"/>
  </mergeCells>
  <pageMargins left="0.7" right="0.7" top="0.37" bottom="0.76" header="0.3" footer="0.3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79"/>
  <sheetViews>
    <sheetView topLeftCell="A65" workbookViewId="0">
      <selection sqref="A1:G1"/>
    </sheetView>
  </sheetViews>
  <sheetFormatPr defaultRowHeight="15"/>
  <cols>
    <col min="1" max="1" width="9.140625" style="12"/>
    <col min="2" max="2" width="29.140625" style="35" customWidth="1"/>
    <col min="3" max="3" width="25.140625" style="12" customWidth="1"/>
    <col min="4" max="5" width="0" style="12" hidden="1" customWidth="1"/>
    <col min="6" max="6" width="10.140625" style="12" bestFit="1" customWidth="1"/>
    <col min="7" max="7" width="11.28515625" style="12" bestFit="1" customWidth="1"/>
    <col min="8" max="13" width="9.140625" style="12"/>
    <col min="14" max="14" width="10.140625" style="12" bestFit="1" customWidth="1"/>
    <col min="15" max="15" width="11.28515625" style="12" bestFit="1" customWidth="1"/>
    <col min="16" max="16384" width="9.140625" style="12"/>
  </cols>
  <sheetData>
    <row r="1" spans="1:15" ht="18.75">
      <c r="A1" s="127" t="s">
        <v>134</v>
      </c>
      <c r="B1" s="127"/>
      <c r="C1" s="127"/>
      <c r="D1" s="127"/>
      <c r="E1" s="127"/>
      <c r="F1" s="127"/>
      <c r="G1" s="127"/>
      <c r="I1" s="126"/>
      <c r="J1" s="126"/>
      <c r="K1" s="126"/>
      <c r="L1" s="126"/>
      <c r="M1" s="126"/>
      <c r="N1" s="126"/>
      <c r="O1" s="126"/>
    </row>
    <row r="2" spans="1:15" ht="47.25">
      <c r="A2" s="37" t="s">
        <v>1</v>
      </c>
      <c r="B2" s="37" t="s">
        <v>2</v>
      </c>
      <c r="C2" s="37" t="s">
        <v>3</v>
      </c>
      <c r="D2" s="37" t="s">
        <v>4</v>
      </c>
      <c r="E2" s="37" t="s">
        <v>5</v>
      </c>
      <c r="F2" s="38" t="s">
        <v>6</v>
      </c>
      <c r="G2" s="38" t="s">
        <v>7</v>
      </c>
      <c r="I2" s="56"/>
      <c r="J2" s="56"/>
      <c r="K2" s="56"/>
      <c r="L2" s="56"/>
      <c r="M2" s="56"/>
      <c r="N2" s="57"/>
      <c r="O2" s="57"/>
    </row>
    <row r="3" spans="1:15" ht="63">
      <c r="A3" s="47">
        <v>1</v>
      </c>
      <c r="B3" s="39" t="s">
        <v>8</v>
      </c>
      <c r="C3" s="123" t="s">
        <v>9</v>
      </c>
      <c r="D3" s="39" t="s">
        <v>10</v>
      </c>
      <c r="E3" s="39" t="s">
        <v>125</v>
      </c>
      <c r="F3" s="41">
        <v>10260</v>
      </c>
      <c r="G3" s="122">
        <f>(F3+F4+F5+F6+F7+F8+F9)</f>
        <v>41220</v>
      </c>
      <c r="I3" s="58"/>
      <c r="J3" s="59"/>
      <c r="K3" s="59"/>
      <c r="L3" s="59"/>
      <c r="M3" s="59"/>
      <c r="N3" s="60"/>
      <c r="O3" s="121"/>
    </row>
    <row r="4" spans="1:15" ht="31.5" customHeight="1">
      <c r="A4" s="47">
        <v>2</v>
      </c>
      <c r="B4" s="39" t="s">
        <v>12</v>
      </c>
      <c r="C4" s="124"/>
      <c r="D4" s="39"/>
      <c r="E4" s="39"/>
      <c r="F4" s="41">
        <v>7200</v>
      </c>
      <c r="G4" s="122"/>
      <c r="I4" s="58"/>
      <c r="J4" s="59"/>
      <c r="K4" s="59"/>
      <c r="L4" s="59"/>
      <c r="M4" s="59"/>
      <c r="N4" s="60"/>
      <c r="O4" s="121"/>
    </row>
    <row r="5" spans="1:15" ht="15.75">
      <c r="A5" s="47">
        <v>3</v>
      </c>
      <c r="B5" s="48" t="s">
        <v>16</v>
      </c>
      <c r="C5" s="124"/>
      <c r="D5" s="48"/>
      <c r="E5" s="48"/>
      <c r="F5" s="41">
        <v>1800</v>
      </c>
      <c r="G5" s="122"/>
      <c r="I5" s="58"/>
      <c r="J5" s="61"/>
      <c r="K5" s="61"/>
      <c r="L5" s="61"/>
      <c r="M5" s="61"/>
      <c r="N5" s="60"/>
      <c r="O5" s="121"/>
    </row>
    <row r="6" spans="1:15" ht="31.5">
      <c r="A6" s="47">
        <v>4</v>
      </c>
      <c r="B6" s="48" t="s">
        <v>17</v>
      </c>
      <c r="C6" s="124"/>
      <c r="D6" s="48"/>
      <c r="E6" s="48"/>
      <c r="F6" s="41">
        <v>5400</v>
      </c>
      <c r="G6" s="122"/>
      <c r="I6" s="58"/>
      <c r="J6" s="61"/>
      <c r="K6" s="61"/>
      <c r="L6" s="61"/>
      <c r="M6" s="61"/>
      <c r="N6" s="60"/>
      <c r="O6" s="121"/>
    </row>
    <row r="7" spans="1:15" ht="15.75">
      <c r="A7" s="47">
        <v>5</v>
      </c>
      <c r="B7" s="48" t="s">
        <v>18</v>
      </c>
      <c r="C7" s="124"/>
      <c r="D7" s="48"/>
      <c r="E7" s="48"/>
      <c r="F7" s="41">
        <v>8400</v>
      </c>
      <c r="G7" s="122"/>
      <c r="I7" s="58"/>
      <c r="J7" s="61"/>
      <c r="K7" s="61"/>
      <c r="L7" s="61"/>
      <c r="M7" s="61"/>
      <c r="N7" s="60"/>
      <c r="O7" s="121"/>
    </row>
    <row r="8" spans="1:15" ht="31.5">
      <c r="A8" s="47">
        <v>6</v>
      </c>
      <c r="B8" s="48" t="s">
        <v>107</v>
      </c>
      <c r="C8" s="124"/>
      <c r="D8" s="48"/>
      <c r="E8" s="48"/>
      <c r="F8" s="41">
        <v>3240</v>
      </c>
      <c r="G8" s="122"/>
      <c r="I8" s="58"/>
      <c r="J8" s="61"/>
      <c r="K8" s="61"/>
      <c r="L8" s="61"/>
      <c r="M8" s="61"/>
      <c r="N8" s="60"/>
      <c r="O8" s="121"/>
    </row>
    <row r="9" spans="1:15" ht="15.75">
      <c r="A9" s="47">
        <v>7</v>
      </c>
      <c r="B9" s="48" t="s">
        <v>108</v>
      </c>
      <c r="C9" s="125"/>
      <c r="D9" s="48"/>
      <c r="E9" s="48"/>
      <c r="F9" s="41">
        <v>4920</v>
      </c>
      <c r="G9" s="122"/>
      <c r="I9" s="58"/>
      <c r="J9" s="61"/>
      <c r="K9" s="61"/>
      <c r="L9" s="61"/>
      <c r="M9" s="61"/>
      <c r="N9" s="60"/>
      <c r="O9" s="121"/>
    </row>
    <row r="10" spans="1:15" ht="47.25">
      <c r="A10" s="47">
        <v>8</v>
      </c>
      <c r="B10" s="48" t="s">
        <v>19</v>
      </c>
      <c r="C10" s="48" t="s">
        <v>20</v>
      </c>
      <c r="D10" s="48"/>
      <c r="E10" s="48" t="s">
        <v>126</v>
      </c>
      <c r="F10" s="41">
        <v>11130</v>
      </c>
      <c r="G10" s="122">
        <f>(F10+F11)</f>
        <v>24430</v>
      </c>
      <c r="I10" s="58"/>
      <c r="J10" s="61"/>
      <c r="K10" s="61"/>
      <c r="L10" s="61"/>
      <c r="M10" s="61"/>
      <c r="N10" s="60"/>
      <c r="O10" s="121"/>
    </row>
    <row r="11" spans="1:15" ht="47.25">
      <c r="A11" s="47">
        <v>9</v>
      </c>
      <c r="B11" s="48" t="s">
        <v>22</v>
      </c>
      <c r="C11" s="48" t="s">
        <v>20</v>
      </c>
      <c r="D11" s="48"/>
      <c r="E11" s="48" t="s">
        <v>126</v>
      </c>
      <c r="F11" s="41">
        <v>13300</v>
      </c>
      <c r="G11" s="122"/>
      <c r="I11" s="58"/>
      <c r="J11" s="61"/>
      <c r="K11" s="61"/>
      <c r="L11" s="61"/>
      <c r="M11" s="61"/>
      <c r="N11" s="60"/>
      <c r="O11" s="121"/>
    </row>
    <row r="12" spans="1:15" ht="47.25">
      <c r="A12" s="47">
        <v>10</v>
      </c>
      <c r="B12" s="39" t="s">
        <v>23</v>
      </c>
      <c r="C12" s="39" t="s">
        <v>23</v>
      </c>
      <c r="D12" s="39"/>
      <c r="E12" s="39" t="s">
        <v>126</v>
      </c>
      <c r="F12" s="40">
        <v>9400</v>
      </c>
      <c r="G12" s="45">
        <f>(F12)</f>
        <v>9400</v>
      </c>
      <c r="I12" s="58"/>
      <c r="J12" s="59"/>
      <c r="K12" s="59"/>
      <c r="L12" s="59"/>
      <c r="M12" s="59"/>
      <c r="N12" s="62"/>
      <c r="O12" s="63"/>
    </row>
    <row r="13" spans="1:15" ht="47.25">
      <c r="A13" s="47">
        <v>11</v>
      </c>
      <c r="B13" s="39" t="s">
        <v>24</v>
      </c>
      <c r="C13" s="39" t="s">
        <v>25</v>
      </c>
      <c r="D13" s="39" t="s">
        <v>26</v>
      </c>
      <c r="E13" s="39" t="s">
        <v>126</v>
      </c>
      <c r="F13" s="41">
        <v>1200</v>
      </c>
      <c r="G13" s="122">
        <f>(F13+F14)</f>
        <v>4200</v>
      </c>
      <c r="I13" s="58"/>
      <c r="J13" s="59"/>
      <c r="K13" s="59"/>
      <c r="L13" s="59"/>
      <c r="M13" s="59"/>
      <c r="N13" s="60"/>
      <c r="O13" s="121"/>
    </row>
    <row r="14" spans="1:15" ht="47.25">
      <c r="A14" s="47">
        <v>12</v>
      </c>
      <c r="B14" s="39" t="s">
        <v>27</v>
      </c>
      <c r="C14" s="39" t="s">
        <v>25</v>
      </c>
      <c r="D14" s="39" t="s">
        <v>10</v>
      </c>
      <c r="E14" s="39" t="s">
        <v>126</v>
      </c>
      <c r="F14" s="41">
        <v>3000</v>
      </c>
      <c r="G14" s="122"/>
      <c r="I14" s="58"/>
      <c r="J14" s="59"/>
      <c r="K14" s="59"/>
      <c r="L14" s="59"/>
      <c r="M14" s="59"/>
      <c r="N14" s="60"/>
      <c r="O14" s="121"/>
    </row>
    <row r="15" spans="1:15" ht="16.5" hidden="1">
      <c r="A15" s="47">
        <v>6</v>
      </c>
      <c r="B15" s="39" t="s">
        <v>28</v>
      </c>
      <c r="C15" s="39" t="s">
        <v>28</v>
      </c>
      <c r="D15" s="39"/>
      <c r="E15" s="39"/>
      <c r="F15" s="40"/>
      <c r="G15" s="38">
        <f t="shared" ref="G15:G17" si="0">(F15)</f>
        <v>0</v>
      </c>
      <c r="I15" s="58"/>
      <c r="J15" s="59"/>
      <c r="K15" s="59"/>
      <c r="L15" s="59"/>
      <c r="M15" s="59"/>
      <c r="N15" s="62"/>
      <c r="O15" s="57"/>
    </row>
    <row r="16" spans="1:15" ht="47.25" hidden="1">
      <c r="A16" s="47">
        <v>7</v>
      </c>
      <c r="B16" s="39" t="s">
        <v>29</v>
      </c>
      <c r="C16" s="39" t="s">
        <v>30</v>
      </c>
      <c r="D16" s="39" t="s">
        <v>10</v>
      </c>
      <c r="E16" s="39" t="s">
        <v>126</v>
      </c>
      <c r="F16" s="40">
        <v>6350</v>
      </c>
      <c r="G16" s="38"/>
      <c r="I16" s="58"/>
      <c r="J16" s="59"/>
      <c r="K16" s="59"/>
      <c r="L16" s="59"/>
      <c r="M16" s="59"/>
      <c r="N16" s="62"/>
      <c r="O16" s="57"/>
    </row>
    <row r="17" spans="1:15" ht="47.25" hidden="1">
      <c r="A17" s="47">
        <v>8</v>
      </c>
      <c r="B17" s="39" t="s">
        <v>31</v>
      </c>
      <c r="C17" s="39" t="s">
        <v>32</v>
      </c>
      <c r="D17" s="39" t="s">
        <v>10</v>
      </c>
      <c r="E17" s="39" t="s">
        <v>126</v>
      </c>
      <c r="F17" s="40"/>
      <c r="G17" s="38">
        <f t="shared" si="0"/>
        <v>0</v>
      </c>
      <c r="I17" s="58"/>
      <c r="J17" s="59"/>
      <c r="K17" s="59"/>
      <c r="L17" s="59"/>
      <c r="M17" s="59"/>
      <c r="N17" s="62"/>
      <c r="O17" s="57"/>
    </row>
    <row r="18" spans="1:15" ht="47.25">
      <c r="A18" s="47">
        <v>13</v>
      </c>
      <c r="B18" s="39" t="s">
        <v>35</v>
      </c>
      <c r="C18" s="39" t="s">
        <v>36</v>
      </c>
      <c r="D18" s="39" t="s">
        <v>10</v>
      </c>
      <c r="E18" s="39" t="s">
        <v>126</v>
      </c>
      <c r="F18" s="41">
        <v>4860</v>
      </c>
      <c r="G18" s="122">
        <f>(F18+F19)</f>
        <v>8920</v>
      </c>
      <c r="I18" s="58"/>
      <c r="J18" s="59"/>
      <c r="K18" s="59"/>
      <c r="L18" s="59"/>
      <c r="M18" s="59"/>
      <c r="N18" s="60"/>
      <c r="O18" s="121"/>
    </row>
    <row r="19" spans="1:15" ht="47.25">
      <c r="A19" s="47">
        <v>14</v>
      </c>
      <c r="B19" s="39" t="s">
        <v>37</v>
      </c>
      <c r="C19" s="39" t="s">
        <v>36</v>
      </c>
      <c r="D19" s="39" t="s">
        <v>10</v>
      </c>
      <c r="E19" s="39" t="s">
        <v>126</v>
      </c>
      <c r="F19" s="41">
        <v>4060</v>
      </c>
      <c r="G19" s="122"/>
      <c r="I19" s="58"/>
      <c r="J19" s="59"/>
      <c r="K19" s="59"/>
      <c r="L19" s="59"/>
      <c r="M19" s="59"/>
      <c r="N19" s="60"/>
      <c r="O19" s="121"/>
    </row>
    <row r="20" spans="1:15" ht="47.25">
      <c r="A20" s="47">
        <v>15</v>
      </c>
      <c r="B20" s="39" t="s">
        <v>39</v>
      </c>
      <c r="C20" s="39" t="s">
        <v>40</v>
      </c>
      <c r="D20" s="39" t="s">
        <v>14</v>
      </c>
      <c r="E20" s="39" t="s">
        <v>126</v>
      </c>
      <c r="F20" s="41">
        <v>13299</v>
      </c>
      <c r="G20" s="122">
        <f>(F20+F21)</f>
        <v>16969</v>
      </c>
      <c r="I20" s="58"/>
      <c r="J20" s="59"/>
      <c r="K20" s="59"/>
      <c r="L20" s="59"/>
      <c r="M20" s="59"/>
      <c r="N20" s="60"/>
      <c r="O20" s="121"/>
    </row>
    <row r="21" spans="1:15" ht="47.25">
      <c r="A21" s="47">
        <v>16</v>
      </c>
      <c r="B21" s="39" t="s">
        <v>41</v>
      </c>
      <c r="C21" s="39" t="s">
        <v>40</v>
      </c>
      <c r="D21" s="39" t="s">
        <v>10</v>
      </c>
      <c r="E21" s="39" t="s">
        <v>126</v>
      </c>
      <c r="F21" s="41">
        <v>3670</v>
      </c>
      <c r="G21" s="122"/>
      <c r="I21" s="58"/>
      <c r="J21" s="59"/>
      <c r="K21" s="59"/>
      <c r="L21" s="59"/>
      <c r="M21" s="59"/>
      <c r="N21" s="60"/>
      <c r="O21" s="121"/>
    </row>
    <row r="22" spans="1:15" ht="47.25">
      <c r="A22" s="47">
        <v>17</v>
      </c>
      <c r="B22" s="39" t="s">
        <v>43</v>
      </c>
      <c r="C22" s="39" t="s">
        <v>44</v>
      </c>
      <c r="D22" s="39" t="s">
        <v>14</v>
      </c>
      <c r="E22" s="39" t="s">
        <v>126</v>
      </c>
      <c r="F22" s="41">
        <v>1250</v>
      </c>
      <c r="G22" s="38">
        <f>(F22)</f>
        <v>1250</v>
      </c>
      <c r="I22" s="58"/>
      <c r="J22" s="59"/>
      <c r="K22" s="59"/>
      <c r="L22" s="59"/>
      <c r="M22" s="59"/>
      <c r="N22" s="60"/>
      <c r="O22" s="57"/>
    </row>
    <row r="23" spans="1:15" ht="16.5">
      <c r="A23" s="47">
        <v>18</v>
      </c>
      <c r="B23" s="39" t="s">
        <v>45</v>
      </c>
      <c r="C23" s="39"/>
      <c r="D23" s="39"/>
      <c r="E23" s="39"/>
      <c r="F23" s="41">
        <v>200</v>
      </c>
      <c r="G23" s="38">
        <f>(F23)</f>
        <v>200</v>
      </c>
      <c r="I23" s="58"/>
      <c r="J23" s="59"/>
      <c r="K23" s="59"/>
      <c r="L23" s="59"/>
      <c r="M23" s="59"/>
      <c r="N23" s="60"/>
      <c r="O23" s="57"/>
    </row>
    <row r="24" spans="1:15" ht="47.25">
      <c r="A24" s="47">
        <v>19</v>
      </c>
      <c r="B24" s="39" t="s">
        <v>46</v>
      </c>
      <c r="C24" s="39" t="s">
        <v>47</v>
      </c>
      <c r="D24" s="39"/>
      <c r="E24" s="39" t="s">
        <v>127</v>
      </c>
      <c r="F24" s="41">
        <v>560</v>
      </c>
      <c r="G24" s="122">
        <f>(F24+F25+F26)</f>
        <v>1210</v>
      </c>
      <c r="I24" s="58"/>
      <c r="J24" s="59"/>
      <c r="K24" s="59"/>
      <c r="L24" s="59"/>
      <c r="M24" s="59"/>
      <c r="N24" s="60"/>
      <c r="O24" s="121"/>
    </row>
    <row r="25" spans="1:15" ht="47.25">
      <c r="A25" s="47">
        <v>20</v>
      </c>
      <c r="B25" s="39" t="s">
        <v>49</v>
      </c>
      <c r="C25" s="39" t="s">
        <v>47</v>
      </c>
      <c r="D25" s="39"/>
      <c r="E25" s="39" t="s">
        <v>126</v>
      </c>
      <c r="F25" s="41">
        <v>650</v>
      </c>
      <c r="G25" s="122"/>
      <c r="I25" s="58"/>
      <c r="J25" s="59"/>
      <c r="K25" s="59"/>
      <c r="L25" s="59"/>
      <c r="M25" s="59"/>
      <c r="N25" s="60"/>
      <c r="O25" s="121"/>
    </row>
    <row r="26" spans="1:15" ht="47.25" hidden="1">
      <c r="A26" s="47">
        <v>17</v>
      </c>
      <c r="B26" s="39" t="s">
        <v>50</v>
      </c>
      <c r="C26" s="39" t="s">
        <v>47</v>
      </c>
      <c r="D26" s="39"/>
      <c r="E26" s="39" t="s">
        <v>126</v>
      </c>
      <c r="F26" s="41"/>
      <c r="G26" s="42"/>
      <c r="I26" s="58"/>
      <c r="J26" s="59"/>
      <c r="K26" s="59"/>
      <c r="L26" s="59"/>
      <c r="M26" s="59"/>
      <c r="N26" s="60"/>
      <c r="O26" s="121"/>
    </row>
    <row r="27" spans="1:15" ht="16.5">
      <c r="A27" s="47">
        <v>21</v>
      </c>
      <c r="B27" s="39" t="s">
        <v>54</v>
      </c>
      <c r="C27" s="39"/>
      <c r="D27" s="39"/>
      <c r="E27" s="39"/>
      <c r="F27" s="41">
        <v>900</v>
      </c>
      <c r="G27" s="38">
        <f>(F27)</f>
        <v>900</v>
      </c>
      <c r="I27" s="58"/>
      <c r="J27" s="64"/>
      <c r="K27" s="64"/>
      <c r="L27" s="64"/>
      <c r="M27" s="64"/>
      <c r="N27" s="62"/>
      <c r="O27" s="57"/>
    </row>
    <row r="28" spans="1:15" ht="63">
      <c r="A28" s="47">
        <v>22</v>
      </c>
      <c r="B28" s="39" t="s">
        <v>55</v>
      </c>
      <c r="C28" s="39" t="s">
        <v>56</v>
      </c>
      <c r="D28" s="39" t="s">
        <v>10</v>
      </c>
      <c r="E28" s="39" t="s">
        <v>125</v>
      </c>
      <c r="F28" s="43">
        <v>6810</v>
      </c>
      <c r="G28" s="122">
        <f>(F28+F29)</f>
        <v>6810</v>
      </c>
      <c r="I28" s="58"/>
      <c r="J28" s="59"/>
      <c r="K28" s="59"/>
      <c r="L28" s="59"/>
      <c r="M28" s="59"/>
      <c r="N28" s="60"/>
      <c r="O28" s="57"/>
    </row>
    <row r="29" spans="1:15" ht="63">
      <c r="A29" s="47">
        <v>23</v>
      </c>
      <c r="B29" s="39" t="s">
        <v>57</v>
      </c>
      <c r="C29" s="39" t="s">
        <v>56</v>
      </c>
      <c r="D29" s="39" t="s">
        <v>10</v>
      </c>
      <c r="E29" s="39" t="s">
        <v>125</v>
      </c>
      <c r="F29" s="43"/>
      <c r="G29" s="122"/>
      <c r="I29" s="58"/>
      <c r="J29" s="59"/>
      <c r="K29" s="59"/>
      <c r="L29" s="59"/>
      <c r="M29" s="59"/>
      <c r="N29" s="60"/>
      <c r="O29" s="57"/>
    </row>
    <row r="30" spans="1:15" ht="15.75">
      <c r="A30" s="47">
        <v>24</v>
      </c>
      <c r="B30" s="48" t="s">
        <v>58</v>
      </c>
      <c r="C30" s="48"/>
      <c r="D30" s="48"/>
      <c r="E30" s="48"/>
      <c r="F30" s="41">
        <v>1000</v>
      </c>
      <c r="G30" s="122">
        <f>(F30+F31+F32)</f>
        <v>3000</v>
      </c>
      <c r="I30" s="58"/>
      <c r="J30" s="59"/>
      <c r="K30" s="59"/>
      <c r="L30" s="59"/>
      <c r="M30" s="59"/>
      <c r="N30" s="65"/>
      <c r="O30" s="121"/>
    </row>
    <row r="31" spans="1:15" ht="31.5">
      <c r="A31" s="47">
        <v>25</v>
      </c>
      <c r="B31" s="48" t="s">
        <v>135</v>
      </c>
      <c r="C31" s="48"/>
      <c r="D31" s="48"/>
      <c r="E31" s="48"/>
      <c r="F31" s="41">
        <v>1000</v>
      </c>
      <c r="G31" s="122"/>
      <c r="I31" s="58"/>
      <c r="J31" s="59"/>
      <c r="K31" s="59"/>
      <c r="L31" s="59"/>
      <c r="M31" s="59"/>
      <c r="N31" s="65"/>
      <c r="O31" s="121"/>
    </row>
    <row r="32" spans="1:15" ht="15.75">
      <c r="A32" s="47">
        <v>26</v>
      </c>
      <c r="B32" s="48" t="s">
        <v>59</v>
      </c>
      <c r="C32" s="48"/>
      <c r="D32" s="48"/>
      <c r="E32" s="48"/>
      <c r="F32" s="41">
        <v>1000</v>
      </c>
      <c r="G32" s="122"/>
      <c r="I32" s="58"/>
      <c r="J32" s="61"/>
      <c r="K32" s="61"/>
      <c r="L32" s="61"/>
      <c r="M32" s="61"/>
      <c r="N32" s="60"/>
      <c r="O32" s="121"/>
    </row>
    <row r="33" spans="1:15" ht="15.75" hidden="1">
      <c r="A33" s="47">
        <v>24</v>
      </c>
      <c r="B33" s="39" t="s">
        <v>63</v>
      </c>
      <c r="C33" s="39"/>
      <c r="D33" s="39"/>
      <c r="E33" s="39"/>
      <c r="F33" s="40"/>
      <c r="G33" s="38"/>
      <c r="I33" s="58"/>
      <c r="J33" s="61"/>
      <c r="K33" s="61"/>
      <c r="L33" s="61"/>
      <c r="M33" s="61"/>
      <c r="N33" s="60"/>
      <c r="O33" s="121"/>
    </row>
    <row r="34" spans="1:15" ht="31.5">
      <c r="A34" s="47">
        <v>27</v>
      </c>
      <c r="B34" s="49" t="s">
        <v>112</v>
      </c>
      <c r="C34" s="46"/>
      <c r="D34" s="46"/>
      <c r="E34" s="41"/>
      <c r="F34" s="50">
        <v>9264</v>
      </c>
      <c r="G34" s="122">
        <f>(F34+F35+F36+F37+F38)</f>
        <v>105223.6</v>
      </c>
      <c r="I34" s="58"/>
      <c r="J34" s="61"/>
      <c r="K34" s="61"/>
      <c r="L34" s="61"/>
      <c r="M34" s="61"/>
      <c r="N34" s="60"/>
      <c r="O34" s="121"/>
    </row>
    <row r="35" spans="1:15" ht="15.75">
      <c r="A35" s="47">
        <v>28</v>
      </c>
      <c r="B35" s="49" t="s">
        <v>65</v>
      </c>
      <c r="C35" s="46"/>
      <c r="D35" s="46"/>
      <c r="E35" s="41"/>
      <c r="F35" s="50">
        <v>12352</v>
      </c>
      <c r="G35" s="122"/>
      <c r="I35" s="58"/>
      <c r="J35" s="66"/>
      <c r="K35" s="66"/>
      <c r="L35" s="66"/>
      <c r="M35" s="66"/>
      <c r="N35" s="60"/>
      <c r="O35" s="121"/>
    </row>
    <row r="36" spans="1:15" ht="31.5">
      <c r="A36" s="47">
        <v>29</v>
      </c>
      <c r="B36" s="39" t="s">
        <v>113</v>
      </c>
      <c r="C36" s="39" t="s">
        <v>71</v>
      </c>
      <c r="D36" s="39" t="s">
        <v>72</v>
      </c>
      <c r="E36" s="41"/>
      <c r="F36" s="41">
        <v>55043.6</v>
      </c>
      <c r="G36" s="122"/>
      <c r="I36" s="58"/>
      <c r="J36" s="59"/>
      <c r="K36" s="59"/>
      <c r="L36" s="59"/>
      <c r="M36" s="59"/>
      <c r="N36" s="62"/>
      <c r="O36" s="121"/>
    </row>
    <row r="37" spans="1:15" ht="31.5">
      <c r="A37" s="47">
        <v>30</v>
      </c>
      <c r="B37" s="39" t="s">
        <v>130</v>
      </c>
      <c r="C37" s="39" t="s">
        <v>76</v>
      </c>
      <c r="D37" s="39" t="s">
        <v>77</v>
      </c>
      <c r="E37" s="41"/>
      <c r="F37" s="44">
        <v>18528</v>
      </c>
      <c r="G37" s="122"/>
      <c r="I37" s="58"/>
      <c r="J37" s="67"/>
      <c r="K37" s="59"/>
      <c r="L37" s="59"/>
      <c r="M37" s="59"/>
      <c r="N37" s="62"/>
      <c r="O37" s="121"/>
    </row>
    <row r="38" spans="1:15" ht="31.5">
      <c r="A38" s="47">
        <v>31</v>
      </c>
      <c r="B38" s="49" t="s">
        <v>81</v>
      </c>
      <c r="C38" s="49"/>
      <c r="D38" s="49" t="s">
        <v>82</v>
      </c>
      <c r="E38" s="41"/>
      <c r="F38" s="50">
        <v>10036</v>
      </c>
      <c r="G38" s="122"/>
      <c r="I38" s="58"/>
      <c r="J38" s="59"/>
      <c r="K38" s="59"/>
      <c r="L38" s="59"/>
      <c r="M38" s="59"/>
      <c r="N38" s="62"/>
      <c r="O38" s="57"/>
    </row>
    <row r="39" spans="1:15" ht="31.5" hidden="1">
      <c r="A39" s="47">
        <v>30</v>
      </c>
      <c r="B39" s="39" t="s">
        <v>66</v>
      </c>
      <c r="C39" s="39" t="s">
        <v>67</v>
      </c>
      <c r="D39" s="39" t="s">
        <v>26</v>
      </c>
      <c r="E39" s="41"/>
      <c r="F39" s="41"/>
      <c r="G39" s="122">
        <f>(F39+F40+F41)</f>
        <v>0</v>
      </c>
      <c r="I39" s="58"/>
      <c r="J39" s="66"/>
      <c r="K39" s="68"/>
      <c r="L39" s="68"/>
      <c r="M39" s="60"/>
      <c r="N39" s="69"/>
      <c r="O39" s="121"/>
    </row>
    <row r="40" spans="1:15" ht="31.5" hidden="1">
      <c r="A40" s="47">
        <v>31</v>
      </c>
      <c r="B40" s="39" t="s">
        <v>68</v>
      </c>
      <c r="C40" s="39" t="s">
        <v>69</v>
      </c>
      <c r="D40" s="39" t="s">
        <v>26</v>
      </c>
      <c r="E40" s="38"/>
      <c r="F40" s="44"/>
      <c r="G40" s="122"/>
      <c r="I40" s="58"/>
      <c r="J40" s="66"/>
      <c r="K40" s="68"/>
      <c r="L40" s="68"/>
      <c r="M40" s="60"/>
      <c r="N40" s="69"/>
      <c r="O40" s="121"/>
    </row>
    <row r="41" spans="1:15" ht="47.25" hidden="1">
      <c r="A41" s="47">
        <v>32</v>
      </c>
      <c r="B41" s="39" t="s">
        <v>84</v>
      </c>
      <c r="C41" s="39" t="s">
        <v>85</v>
      </c>
      <c r="D41" s="39" t="s">
        <v>26</v>
      </c>
      <c r="E41" s="45"/>
      <c r="F41" s="44"/>
      <c r="G41" s="122"/>
      <c r="I41" s="58"/>
      <c r="J41" s="59"/>
      <c r="K41" s="59"/>
      <c r="L41" s="59"/>
      <c r="M41" s="60"/>
      <c r="N41" s="60"/>
      <c r="O41" s="121"/>
    </row>
    <row r="42" spans="1:15" ht="31.5">
      <c r="A42" s="47">
        <v>32</v>
      </c>
      <c r="B42" s="39" t="s">
        <v>73</v>
      </c>
      <c r="C42" s="39" t="s">
        <v>74</v>
      </c>
      <c r="D42" s="39" t="s">
        <v>62</v>
      </c>
      <c r="E42" s="41"/>
      <c r="F42" s="44">
        <v>14906.6</v>
      </c>
      <c r="G42" s="122">
        <f>(F42+F43+F44+F45+F46+F47)</f>
        <v>248017</v>
      </c>
      <c r="I42" s="58"/>
      <c r="J42" s="59"/>
      <c r="K42" s="59"/>
      <c r="L42" s="59"/>
      <c r="M42" s="60"/>
      <c r="N42" s="70"/>
      <c r="O42" s="121"/>
    </row>
    <row r="43" spans="1:15" ht="31.5">
      <c r="A43" s="47">
        <v>33</v>
      </c>
      <c r="B43" s="39" t="s">
        <v>78</v>
      </c>
      <c r="C43" s="39" t="s">
        <v>79</v>
      </c>
      <c r="D43" s="39" t="s">
        <v>62</v>
      </c>
      <c r="E43" s="41"/>
      <c r="F43" s="44">
        <v>35632</v>
      </c>
      <c r="G43" s="122"/>
      <c r="I43" s="58"/>
      <c r="J43" s="66"/>
      <c r="K43" s="66"/>
      <c r="L43" s="66"/>
      <c r="M43" s="60"/>
      <c r="N43" s="69"/>
      <c r="O43" s="121"/>
    </row>
    <row r="44" spans="1:15" ht="15.75">
      <c r="A44" s="47">
        <v>34</v>
      </c>
      <c r="B44" s="39" t="s">
        <v>80</v>
      </c>
      <c r="C44" s="39"/>
      <c r="D44" s="39"/>
      <c r="E44" s="41"/>
      <c r="F44" s="44">
        <v>56971.8</v>
      </c>
      <c r="G44" s="122"/>
      <c r="I44" s="58"/>
      <c r="J44" s="59"/>
      <c r="K44" s="59"/>
      <c r="L44" s="59"/>
      <c r="M44" s="60"/>
      <c r="N44" s="60"/>
      <c r="O44" s="121"/>
    </row>
    <row r="45" spans="1:15" ht="16.5">
      <c r="A45" s="47">
        <v>35</v>
      </c>
      <c r="B45" s="39" t="s">
        <v>83</v>
      </c>
      <c r="C45" s="39" t="s">
        <v>79</v>
      </c>
      <c r="D45" s="39"/>
      <c r="E45" s="40"/>
      <c r="F45" s="44">
        <v>43188.3</v>
      </c>
      <c r="G45" s="122"/>
      <c r="I45" s="58"/>
      <c r="J45" s="59"/>
      <c r="K45" s="59"/>
      <c r="L45" s="59"/>
      <c r="M45" s="57"/>
      <c r="N45" s="70"/>
      <c r="O45" s="121"/>
    </row>
    <row r="46" spans="1:15" ht="31.5">
      <c r="A46" s="47">
        <v>36</v>
      </c>
      <c r="B46" s="39" t="s">
        <v>86</v>
      </c>
      <c r="C46" s="39" t="s">
        <v>79</v>
      </c>
      <c r="D46" s="39" t="s">
        <v>72</v>
      </c>
      <c r="E46" s="40"/>
      <c r="F46" s="44">
        <v>73818.3</v>
      </c>
      <c r="G46" s="122"/>
      <c r="I46" s="58"/>
      <c r="J46" s="59"/>
      <c r="K46" s="59"/>
      <c r="L46" s="59"/>
      <c r="M46" s="63"/>
      <c r="N46" s="70"/>
      <c r="O46" s="121"/>
    </row>
    <row r="47" spans="1:15" ht="15.75">
      <c r="A47" s="47">
        <v>37</v>
      </c>
      <c r="B47" s="46" t="s">
        <v>129</v>
      </c>
      <c r="C47" s="44"/>
      <c r="D47" s="51">
        <f>SUM(G34:G46)</f>
        <v>353240.6</v>
      </c>
      <c r="E47" s="52"/>
      <c r="F47" s="53">
        <v>23500</v>
      </c>
      <c r="G47" s="122"/>
      <c r="I47" s="58"/>
      <c r="J47" s="59"/>
      <c r="K47" s="59"/>
      <c r="L47" s="59"/>
      <c r="M47" s="60"/>
      <c r="N47" s="70"/>
      <c r="O47" s="121"/>
    </row>
    <row r="48" spans="1:15" ht="47.25">
      <c r="A48" s="47">
        <v>38</v>
      </c>
      <c r="B48" s="49" t="s">
        <v>88</v>
      </c>
      <c r="C48" s="52" t="s">
        <v>89</v>
      </c>
      <c r="D48" s="52" t="s">
        <v>90</v>
      </c>
      <c r="E48" s="52" t="s">
        <v>126</v>
      </c>
      <c r="F48" s="41">
        <v>300</v>
      </c>
      <c r="G48" s="122">
        <f>(F48+F49+F50)</f>
        <v>1700</v>
      </c>
      <c r="I48" s="58"/>
      <c r="J48" s="59"/>
      <c r="K48" s="59"/>
      <c r="L48" s="59"/>
      <c r="M48" s="60"/>
      <c r="N48" s="70"/>
      <c r="O48" s="121"/>
    </row>
    <row r="49" spans="1:15" ht="47.25">
      <c r="A49" s="47">
        <v>39</v>
      </c>
      <c r="B49" s="49" t="s">
        <v>91</v>
      </c>
      <c r="C49" s="52" t="s">
        <v>89</v>
      </c>
      <c r="D49" s="52" t="s">
        <v>26</v>
      </c>
      <c r="E49" s="52" t="s">
        <v>126</v>
      </c>
      <c r="F49" s="41">
        <v>700</v>
      </c>
      <c r="G49" s="122"/>
      <c r="I49" s="58"/>
      <c r="J49" s="59"/>
      <c r="K49" s="59"/>
      <c r="L49" s="59"/>
      <c r="M49" s="60"/>
      <c r="N49" s="70"/>
      <c r="O49" s="121"/>
    </row>
    <row r="50" spans="1:15" ht="47.25">
      <c r="A50" s="47">
        <v>40</v>
      </c>
      <c r="B50" s="49" t="s">
        <v>92</v>
      </c>
      <c r="C50" s="52" t="s">
        <v>89</v>
      </c>
      <c r="D50" s="52" t="s">
        <v>90</v>
      </c>
      <c r="E50" s="52" t="s">
        <v>126</v>
      </c>
      <c r="F50" s="41">
        <v>700</v>
      </c>
      <c r="G50" s="122"/>
      <c r="I50" s="58"/>
      <c r="J50" s="59"/>
      <c r="K50" s="59"/>
      <c r="L50" s="59"/>
      <c r="M50" s="62"/>
      <c r="N50" s="70"/>
      <c r="O50" s="121"/>
    </row>
    <row r="51" spans="1:15" ht="15.75">
      <c r="A51" s="47">
        <v>41</v>
      </c>
      <c r="B51" s="46" t="s">
        <v>93</v>
      </c>
      <c r="C51" s="46"/>
      <c r="D51" s="46"/>
      <c r="E51" s="46"/>
      <c r="F51" s="41">
        <v>8500</v>
      </c>
      <c r="G51" s="122">
        <f>(F51+F52)</f>
        <v>21800</v>
      </c>
      <c r="I51" s="58"/>
      <c r="J51" s="59"/>
      <c r="K51" s="59"/>
      <c r="L51" s="59"/>
      <c r="M51" s="62"/>
      <c r="N51" s="70"/>
      <c r="O51" s="121"/>
    </row>
    <row r="52" spans="1:15" ht="31.5">
      <c r="A52" s="47">
        <v>42</v>
      </c>
      <c r="B52" s="46" t="s">
        <v>94</v>
      </c>
      <c r="C52" s="46"/>
      <c r="D52" s="46"/>
      <c r="E52" s="46"/>
      <c r="F52" s="41">
        <v>13300</v>
      </c>
      <c r="G52" s="122"/>
      <c r="I52" s="58"/>
      <c r="J52" s="68"/>
      <c r="K52" s="70"/>
      <c r="L52" s="71"/>
      <c r="M52" s="67"/>
      <c r="N52" s="72"/>
      <c r="O52" s="121"/>
    </row>
    <row r="53" spans="1:15" ht="31.5" hidden="1">
      <c r="A53" s="47">
        <v>44</v>
      </c>
      <c r="B53" s="46" t="s">
        <v>115</v>
      </c>
      <c r="C53" s="46"/>
      <c r="D53" s="46"/>
      <c r="E53" s="46"/>
      <c r="F53" s="41"/>
      <c r="G53" s="38"/>
      <c r="I53" s="58"/>
      <c r="J53" s="66"/>
      <c r="K53" s="67"/>
      <c r="L53" s="67"/>
      <c r="M53" s="67"/>
      <c r="N53" s="60"/>
      <c r="O53" s="121"/>
    </row>
    <row r="54" spans="1:15" ht="15.75">
      <c r="A54" s="47">
        <v>43</v>
      </c>
      <c r="B54" s="46" t="s">
        <v>96</v>
      </c>
      <c r="C54" s="46"/>
      <c r="D54" s="46"/>
      <c r="E54" s="46"/>
      <c r="F54" s="41">
        <v>4750</v>
      </c>
      <c r="G54" s="38">
        <v>4750</v>
      </c>
      <c r="I54" s="58"/>
      <c r="J54" s="66"/>
      <c r="K54" s="67"/>
      <c r="L54" s="67"/>
      <c r="M54" s="67"/>
      <c r="N54" s="60"/>
      <c r="O54" s="121"/>
    </row>
    <row r="55" spans="1:15" ht="31.5">
      <c r="A55" s="47">
        <v>44</v>
      </c>
      <c r="B55" s="39" t="s">
        <v>97</v>
      </c>
      <c r="C55" s="39" t="s">
        <v>136</v>
      </c>
      <c r="D55" s="39"/>
      <c r="E55" s="39"/>
      <c r="F55" s="41"/>
      <c r="G55" s="38">
        <v>2000</v>
      </c>
      <c r="I55" s="58"/>
      <c r="J55" s="66"/>
      <c r="K55" s="67"/>
      <c r="L55" s="67"/>
      <c r="M55" s="67"/>
      <c r="N55" s="60"/>
      <c r="O55" s="121"/>
    </row>
    <row r="56" spans="1:15" ht="31.5">
      <c r="A56" s="54">
        <v>45</v>
      </c>
      <c r="B56" s="55" t="s">
        <v>119</v>
      </c>
      <c r="C56" s="55" t="s">
        <v>137</v>
      </c>
      <c r="D56" s="55"/>
      <c r="E56" s="55"/>
      <c r="F56" s="40"/>
      <c r="G56" s="45">
        <v>1000</v>
      </c>
      <c r="I56" s="58"/>
      <c r="J56" s="68"/>
      <c r="K56" s="68"/>
      <c r="L56" s="68"/>
      <c r="M56" s="68"/>
      <c r="N56" s="60"/>
      <c r="O56" s="121"/>
    </row>
    <row r="57" spans="1:15" ht="15.75">
      <c r="A57" s="47">
        <v>46</v>
      </c>
      <c r="B57" s="46" t="s">
        <v>120</v>
      </c>
      <c r="C57" s="46"/>
      <c r="D57" s="46"/>
      <c r="E57" s="46"/>
      <c r="F57" s="41">
        <v>1200</v>
      </c>
      <c r="G57" s="38">
        <v>1200</v>
      </c>
      <c r="I57" s="58"/>
      <c r="J57" s="68"/>
      <c r="K57" s="68"/>
      <c r="L57" s="68"/>
      <c r="M57" s="68"/>
      <c r="N57" s="60"/>
      <c r="O57" s="121"/>
    </row>
    <row r="58" spans="1:15" ht="16.5" hidden="1">
      <c r="A58" s="47">
        <v>49</v>
      </c>
      <c r="B58" s="46" t="s">
        <v>121</v>
      </c>
      <c r="C58" s="46"/>
      <c r="D58" s="46"/>
      <c r="E58" s="46"/>
      <c r="F58" s="41"/>
      <c r="G58" s="122">
        <f>(F58+F59)</f>
        <v>0</v>
      </c>
      <c r="I58" s="58"/>
      <c r="J58" s="68"/>
      <c r="K58" s="68"/>
      <c r="L58" s="68"/>
      <c r="M58" s="68"/>
      <c r="N58" s="60"/>
      <c r="O58" s="57"/>
    </row>
    <row r="59" spans="1:15" ht="16.5" hidden="1">
      <c r="A59" s="47">
        <v>50</v>
      </c>
      <c r="B59" s="46" t="s">
        <v>122</v>
      </c>
      <c r="C59" s="46"/>
      <c r="D59" s="46"/>
      <c r="E59" s="46"/>
      <c r="F59" s="41"/>
      <c r="G59" s="122"/>
      <c r="I59" s="58"/>
      <c r="J59" s="68"/>
      <c r="K59" s="68"/>
      <c r="L59" s="68"/>
      <c r="M59" s="68"/>
      <c r="N59" s="60"/>
      <c r="O59" s="57"/>
    </row>
    <row r="60" spans="1:15" ht="31.5">
      <c r="A60" s="47">
        <v>47</v>
      </c>
      <c r="B60" s="46" t="s">
        <v>98</v>
      </c>
      <c r="C60" s="46" t="s">
        <v>138</v>
      </c>
      <c r="D60" s="46"/>
      <c r="E60" s="46"/>
      <c r="F60" s="40"/>
      <c r="G60" s="38">
        <v>2500</v>
      </c>
      <c r="I60" s="58"/>
      <c r="J60" s="59"/>
      <c r="K60" s="59"/>
      <c r="L60" s="59"/>
      <c r="M60" s="59"/>
      <c r="N60" s="60"/>
      <c r="O60" s="57"/>
    </row>
    <row r="61" spans="1:15" ht="16.5">
      <c r="A61" s="47">
        <v>48</v>
      </c>
      <c r="B61" s="49" t="s">
        <v>100</v>
      </c>
      <c r="C61" s="49"/>
      <c r="D61" s="49"/>
      <c r="E61" s="49"/>
      <c r="F61" s="41">
        <v>1000</v>
      </c>
      <c r="G61" s="45">
        <f>(F61)</f>
        <v>1000</v>
      </c>
      <c r="I61" s="58"/>
      <c r="J61" s="68"/>
      <c r="K61" s="68"/>
      <c r="L61" s="68"/>
      <c r="M61" s="68"/>
      <c r="N61" s="62"/>
      <c r="O61" s="57"/>
    </row>
    <row r="62" spans="1:15" ht="16.5">
      <c r="A62" s="47">
        <v>49</v>
      </c>
      <c r="B62" s="46" t="s">
        <v>131</v>
      </c>
      <c r="C62" s="46"/>
      <c r="D62" s="46"/>
      <c r="E62" s="46"/>
      <c r="F62" s="41">
        <v>5500</v>
      </c>
      <c r="G62" s="38">
        <f>(F62)</f>
        <v>5500</v>
      </c>
      <c r="I62" s="58"/>
      <c r="J62" s="66"/>
      <c r="K62" s="66"/>
      <c r="L62" s="66"/>
      <c r="M62" s="66"/>
      <c r="N62" s="60"/>
      <c r="O62" s="57"/>
    </row>
    <row r="63" spans="1:15" ht="47.25">
      <c r="A63" s="47">
        <v>50</v>
      </c>
      <c r="B63" s="49" t="s">
        <v>117</v>
      </c>
      <c r="C63" s="49" t="s">
        <v>118</v>
      </c>
      <c r="D63" s="49" t="s">
        <v>26</v>
      </c>
      <c r="E63" s="49" t="s">
        <v>126</v>
      </c>
      <c r="F63" s="41">
        <v>7840</v>
      </c>
      <c r="G63" s="122">
        <f>(F63+F64+F65)</f>
        <v>51104</v>
      </c>
      <c r="I63" s="58"/>
      <c r="J63" s="66"/>
      <c r="K63" s="66"/>
      <c r="L63" s="66"/>
      <c r="M63" s="66"/>
      <c r="N63" s="60"/>
      <c r="O63" s="63"/>
    </row>
    <row r="64" spans="1:15" ht="63">
      <c r="A64" s="47">
        <v>51</v>
      </c>
      <c r="B64" s="39" t="s">
        <v>111</v>
      </c>
      <c r="C64" s="39" t="s">
        <v>61</v>
      </c>
      <c r="D64" s="39" t="s">
        <v>62</v>
      </c>
      <c r="E64" s="39" t="s">
        <v>125</v>
      </c>
      <c r="F64" s="41">
        <v>6910</v>
      </c>
      <c r="G64" s="122"/>
      <c r="I64" s="58"/>
      <c r="J64" s="68"/>
      <c r="K64" s="68"/>
      <c r="L64" s="68"/>
      <c r="M64" s="68"/>
      <c r="N64" s="60"/>
      <c r="O64" s="57"/>
    </row>
    <row r="65" spans="1:15" ht="31.5">
      <c r="A65" s="47">
        <v>52</v>
      </c>
      <c r="B65" s="52" t="s">
        <v>87</v>
      </c>
      <c r="C65" s="39"/>
      <c r="D65" s="39"/>
      <c r="E65" s="39"/>
      <c r="F65" s="40">
        <v>36354</v>
      </c>
      <c r="G65" s="122"/>
      <c r="I65" s="58"/>
      <c r="J65" s="66"/>
      <c r="K65" s="66"/>
      <c r="L65" s="66"/>
      <c r="M65" s="66"/>
      <c r="N65" s="60"/>
      <c r="O65" s="57"/>
    </row>
    <row r="66" spans="1:15" ht="16.5">
      <c r="A66" s="47">
        <v>53</v>
      </c>
      <c r="B66" s="49" t="s">
        <v>99</v>
      </c>
      <c r="C66" s="49"/>
      <c r="D66" s="49"/>
      <c r="E66" s="49"/>
      <c r="F66" s="41">
        <v>600</v>
      </c>
      <c r="G66" s="38">
        <f>(F66)</f>
        <v>600</v>
      </c>
      <c r="I66" s="73"/>
      <c r="J66" s="68"/>
      <c r="K66" s="68"/>
      <c r="L66" s="68"/>
      <c r="M66" s="68"/>
      <c r="N66" s="60"/>
      <c r="O66" s="57"/>
    </row>
    <row r="67" spans="1:15" ht="15.75">
      <c r="A67" s="47">
        <v>54</v>
      </c>
      <c r="B67" s="46" t="s">
        <v>33</v>
      </c>
      <c r="C67" s="46"/>
      <c r="D67" s="46"/>
      <c r="E67" s="46"/>
      <c r="F67" s="41">
        <v>4500</v>
      </c>
      <c r="G67" s="38">
        <v>4500</v>
      </c>
      <c r="I67" s="58"/>
      <c r="J67" s="68"/>
      <c r="K67" s="68"/>
      <c r="L67" s="68"/>
      <c r="M67" s="68"/>
      <c r="N67" s="60"/>
      <c r="O67" s="121"/>
    </row>
    <row r="68" spans="1:15" ht="47.25">
      <c r="A68" s="47">
        <v>55</v>
      </c>
      <c r="B68" s="39" t="s">
        <v>128</v>
      </c>
      <c r="C68" s="55" t="s">
        <v>52</v>
      </c>
      <c r="D68" s="55" t="s">
        <v>26</v>
      </c>
      <c r="E68" s="55" t="s">
        <v>126</v>
      </c>
      <c r="F68" s="40">
        <v>16000</v>
      </c>
      <c r="G68" s="38">
        <f>(F68)</f>
        <v>16000</v>
      </c>
      <c r="I68" s="58"/>
      <c r="J68" s="68"/>
      <c r="K68" s="68"/>
      <c r="L68" s="68"/>
      <c r="M68" s="68"/>
      <c r="N68" s="60"/>
      <c r="O68" s="121"/>
    </row>
    <row r="69" spans="1:15" ht="16.5">
      <c r="A69" s="47">
        <v>56</v>
      </c>
      <c r="B69" s="39" t="s">
        <v>53</v>
      </c>
      <c r="C69" s="39"/>
      <c r="D69" s="39"/>
      <c r="E69" s="39"/>
      <c r="F69" s="41">
        <v>450</v>
      </c>
      <c r="G69" s="38">
        <f>(F69)</f>
        <v>450</v>
      </c>
      <c r="I69" s="58"/>
      <c r="J69" s="68"/>
      <c r="K69" s="68"/>
      <c r="L69" s="68"/>
      <c r="M69" s="68"/>
      <c r="N69" s="60"/>
      <c r="O69" s="57"/>
    </row>
    <row r="70" spans="1:15" ht="16.5">
      <c r="A70" s="74"/>
      <c r="B70" s="75"/>
      <c r="C70" s="74"/>
      <c r="D70" s="74"/>
      <c r="E70" s="74"/>
      <c r="F70" s="74"/>
      <c r="G70" s="74"/>
      <c r="I70" s="58"/>
      <c r="J70" s="68"/>
      <c r="K70" s="68"/>
      <c r="L70" s="68"/>
      <c r="M70" s="68"/>
      <c r="N70" s="60"/>
      <c r="O70" s="57"/>
    </row>
    <row r="71" spans="1:15" ht="16.5">
      <c r="A71" s="74"/>
      <c r="B71" s="75"/>
      <c r="C71" s="77" t="s">
        <v>7</v>
      </c>
      <c r="D71" s="78"/>
      <c r="E71" s="78"/>
      <c r="F71" s="78"/>
      <c r="G71" s="79">
        <f>SUM(G3:G70)</f>
        <v>585853.6</v>
      </c>
      <c r="I71" s="58"/>
      <c r="J71" s="68"/>
      <c r="K71" s="68"/>
      <c r="L71" s="68"/>
      <c r="M71" s="68"/>
      <c r="N71" s="60"/>
      <c r="O71" s="57"/>
    </row>
    <row r="72" spans="1:15" ht="16.5">
      <c r="I72" s="58"/>
      <c r="J72" s="68"/>
      <c r="K72" s="68"/>
      <c r="L72" s="68"/>
      <c r="M72" s="68"/>
      <c r="N72" s="60"/>
      <c r="O72" s="57"/>
    </row>
    <row r="73" spans="1:15" ht="16.5">
      <c r="I73" s="58"/>
      <c r="J73" s="68"/>
      <c r="K73" s="68"/>
      <c r="L73" s="68"/>
      <c r="M73" s="68"/>
      <c r="N73" s="60"/>
      <c r="O73" s="57"/>
    </row>
    <row r="74" spans="1:15" ht="16.5">
      <c r="I74" s="58"/>
      <c r="J74" s="68"/>
      <c r="K74" s="68"/>
      <c r="L74" s="68"/>
      <c r="M74" s="68"/>
      <c r="N74" s="60"/>
      <c r="O74" s="57"/>
    </row>
    <row r="75" spans="1:15" ht="16.5">
      <c r="I75" s="58"/>
      <c r="J75" s="68"/>
      <c r="K75" s="68"/>
      <c r="L75" s="68"/>
      <c r="M75" s="68"/>
      <c r="N75" s="60"/>
      <c r="O75" s="57"/>
    </row>
    <row r="76" spans="1:15" ht="16.5">
      <c r="I76" s="58"/>
      <c r="J76" s="68"/>
      <c r="K76" s="68"/>
      <c r="L76" s="68"/>
      <c r="M76" s="68"/>
      <c r="N76" s="60"/>
      <c r="O76" s="57"/>
    </row>
    <row r="77" spans="1:15" ht="16.5">
      <c r="I77" s="58"/>
      <c r="J77" s="68"/>
      <c r="K77" s="68"/>
      <c r="L77" s="68"/>
      <c r="M77" s="68"/>
      <c r="N77" s="60"/>
      <c r="O77" s="57"/>
    </row>
    <row r="78" spans="1:15" ht="16.5">
      <c r="I78" s="58"/>
      <c r="J78" s="68"/>
      <c r="K78" s="68"/>
      <c r="L78" s="68"/>
      <c r="M78" s="68"/>
      <c r="N78" s="60"/>
      <c r="O78" s="57"/>
    </row>
    <row r="79" spans="1:15" ht="16.5">
      <c r="I79" s="58"/>
      <c r="J79" s="68"/>
      <c r="K79" s="68"/>
      <c r="L79" s="68"/>
      <c r="M79" s="68"/>
      <c r="N79" s="60"/>
      <c r="O79" s="57"/>
    </row>
  </sheetData>
  <mergeCells count="33">
    <mergeCell ref="O18:O19"/>
    <mergeCell ref="G24:G25"/>
    <mergeCell ref="G28:G29"/>
    <mergeCell ref="G30:G32"/>
    <mergeCell ref="G34:G38"/>
    <mergeCell ref="G18:G19"/>
    <mergeCell ref="G20:G21"/>
    <mergeCell ref="O20:O21"/>
    <mergeCell ref="O24:O26"/>
    <mergeCell ref="O30:O31"/>
    <mergeCell ref="O32:O34"/>
    <mergeCell ref="O35:O37"/>
    <mergeCell ref="C3:C9"/>
    <mergeCell ref="I1:O1"/>
    <mergeCell ref="O3:O9"/>
    <mergeCell ref="O10:O11"/>
    <mergeCell ref="O13:O14"/>
    <mergeCell ref="A1:G1"/>
    <mergeCell ref="G3:G9"/>
    <mergeCell ref="G10:G11"/>
    <mergeCell ref="G13:G14"/>
    <mergeCell ref="O67:O68"/>
    <mergeCell ref="O39:O43"/>
    <mergeCell ref="G48:G50"/>
    <mergeCell ref="G51:G52"/>
    <mergeCell ref="G58:G59"/>
    <mergeCell ref="G63:G65"/>
    <mergeCell ref="G39:G41"/>
    <mergeCell ref="G42:G47"/>
    <mergeCell ref="O44:O46"/>
    <mergeCell ref="O47:O52"/>
    <mergeCell ref="O53:O55"/>
    <mergeCell ref="O56:O57"/>
  </mergeCells>
  <pageMargins left="0.7" right="0.7" top="0.75" bottom="0.75" header="0.3" footer="0.3"/>
  <pageSetup paperSize="9"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8"/>
  <sheetViews>
    <sheetView topLeftCell="A6" workbookViewId="0">
      <selection activeCell="G16" sqref="G16"/>
    </sheetView>
  </sheetViews>
  <sheetFormatPr defaultRowHeight="15.75"/>
  <cols>
    <col min="1" max="1" width="9.140625" style="12"/>
    <col min="2" max="2" width="32.5703125" style="35" customWidth="1"/>
    <col min="3" max="3" width="24" style="35" customWidth="1"/>
    <col min="4" max="5" width="0" style="12" hidden="1" customWidth="1"/>
    <col min="6" max="6" width="10.140625" style="81" bestFit="1" customWidth="1"/>
    <col min="7" max="7" width="11.28515625" style="76" bestFit="1" customWidth="1"/>
    <col min="8" max="16384" width="9.140625" style="12"/>
  </cols>
  <sheetData>
    <row r="1" spans="1:7" ht="29.25" customHeight="1">
      <c r="A1" s="127" t="s">
        <v>139</v>
      </c>
      <c r="B1" s="127"/>
      <c r="C1" s="127"/>
      <c r="D1" s="127"/>
      <c r="E1" s="127"/>
      <c r="F1" s="127"/>
      <c r="G1" s="127"/>
    </row>
    <row r="2" spans="1:7" ht="47.25">
      <c r="A2" s="37" t="s">
        <v>1</v>
      </c>
      <c r="B2" s="37" t="s">
        <v>2</v>
      </c>
      <c r="C2" s="37" t="s">
        <v>3</v>
      </c>
      <c r="D2" s="37" t="s">
        <v>4</v>
      </c>
      <c r="E2" s="37" t="s">
        <v>5</v>
      </c>
      <c r="F2" s="38" t="s">
        <v>6</v>
      </c>
      <c r="G2" s="38" t="s">
        <v>7</v>
      </c>
    </row>
    <row r="3" spans="1:7">
      <c r="A3" s="47">
        <v>1</v>
      </c>
      <c r="B3" s="39" t="s">
        <v>8</v>
      </c>
      <c r="C3" s="129" t="s">
        <v>9</v>
      </c>
      <c r="D3" s="129" t="s">
        <v>10</v>
      </c>
      <c r="E3" s="129" t="s">
        <v>140</v>
      </c>
      <c r="F3" s="41">
        <v>10680</v>
      </c>
      <c r="G3" s="130">
        <f>(F3+F4+F5+F6+F7+F8+F9)</f>
        <v>42840</v>
      </c>
    </row>
    <row r="4" spans="1:7">
      <c r="A4" s="47">
        <v>2</v>
      </c>
      <c r="B4" s="39" t="s">
        <v>12</v>
      </c>
      <c r="C4" s="129"/>
      <c r="D4" s="129"/>
      <c r="E4" s="129"/>
      <c r="F4" s="41">
        <v>7500</v>
      </c>
      <c r="G4" s="130"/>
    </row>
    <row r="5" spans="1:7">
      <c r="A5" s="47">
        <v>3</v>
      </c>
      <c r="B5" s="48" t="s">
        <v>16</v>
      </c>
      <c r="C5" s="129"/>
      <c r="D5" s="129"/>
      <c r="E5" s="129"/>
      <c r="F5" s="41">
        <v>1800</v>
      </c>
      <c r="G5" s="130"/>
    </row>
    <row r="6" spans="1:7" ht="31.5">
      <c r="A6" s="47">
        <v>4</v>
      </c>
      <c r="B6" s="48" t="s">
        <v>17</v>
      </c>
      <c r="C6" s="129"/>
      <c r="D6" s="129"/>
      <c r="E6" s="129"/>
      <c r="F6" s="41">
        <v>5760</v>
      </c>
      <c r="G6" s="130"/>
    </row>
    <row r="7" spans="1:7">
      <c r="A7" s="47">
        <v>5</v>
      </c>
      <c r="B7" s="48" t="s">
        <v>18</v>
      </c>
      <c r="C7" s="129"/>
      <c r="D7" s="129"/>
      <c r="E7" s="129"/>
      <c r="F7" s="41">
        <v>8760</v>
      </c>
      <c r="G7" s="130"/>
    </row>
    <row r="8" spans="1:7">
      <c r="A8" s="47">
        <v>6</v>
      </c>
      <c r="B8" s="48" t="s">
        <v>107</v>
      </c>
      <c r="C8" s="129"/>
      <c r="D8" s="129"/>
      <c r="E8" s="129"/>
      <c r="F8" s="41">
        <v>3420</v>
      </c>
      <c r="G8" s="130"/>
    </row>
    <row r="9" spans="1:7">
      <c r="A9" s="47">
        <v>7</v>
      </c>
      <c r="B9" s="48" t="s">
        <v>108</v>
      </c>
      <c r="C9" s="129"/>
      <c r="D9" s="129"/>
      <c r="E9" s="129"/>
      <c r="F9" s="41">
        <v>4920</v>
      </c>
      <c r="G9" s="130"/>
    </row>
    <row r="10" spans="1:7" ht="31.5">
      <c r="A10" s="47">
        <v>8</v>
      </c>
      <c r="B10" s="49" t="s">
        <v>141</v>
      </c>
      <c r="C10" s="46" t="s">
        <v>142</v>
      </c>
      <c r="D10" s="49"/>
      <c r="E10" s="47"/>
      <c r="F10" s="41">
        <v>32400</v>
      </c>
      <c r="G10" s="41">
        <v>32400</v>
      </c>
    </row>
    <row r="11" spans="1:7">
      <c r="A11" s="47">
        <v>9</v>
      </c>
      <c r="B11" s="49" t="s">
        <v>143</v>
      </c>
      <c r="C11" s="46" t="s">
        <v>143</v>
      </c>
      <c r="D11" s="49"/>
      <c r="E11" s="47"/>
      <c r="F11" s="41">
        <v>10920</v>
      </c>
      <c r="G11" s="41">
        <v>10920</v>
      </c>
    </row>
    <row r="12" spans="1:7" ht="15.75" hidden="1" customHeight="1">
      <c r="A12" s="47">
        <v>10</v>
      </c>
      <c r="B12" s="49"/>
      <c r="C12" s="46"/>
      <c r="D12" s="49"/>
      <c r="E12" s="47"/>
      <c r="F12" s="41"/>
      <c r="G12" s="90"/>
    </row>
    <row r="13" spans="1:7" hidden="1">
      <c r="A13" s="47">
        <v>0</v>
      </c>
      <c r="B13" s="46"/>
      <c r="C13" s="54"/>
      <c r="D13" s="39"/>
      <c r="E13" s="47"/>
      <c r="F13" s="40"/>
      <c r="G13" s="40"/>
    </row>
    <row r="14" spans="1:7">
      <c r="A14" s="47"/>
      <c r="B14" s="39"/>
      <c r="C14" s="89"/>
      <c r="D14" s="39"/>
      <c r="E14" s="80"/>
      <c r="F14" s="40"/>
      <c r="G14" s="93"/>
    </row>
    <row r="15" spans="1:7">
      <c r="A15" s="47"/>
      <c r="B15" s="39"/>
      <c r="C15" s="89"/>
      <c r="D15" s="39"/>
      <c r="E15" s="80"/>
      <c r="F15" s="40"/>
      <c r="G15" s="93"/>
    </row>
    <row r="16" spans="1:7">
      <c r="A16" s="47"/>
      <c r="B16" s="49" t="s">
        <v>144</v>
      </c>
      <c r="C16" s="91" t="s">
        <v>7</v>
      </c>
      <c r="D16" s="92"/>
      <c r="E16" s="37"/>
      <c r="F16" s="38"/>
      <c r="G16" s="132">
        <f>SUM(G3:G15)</f>
        <v>86160</v>
      </c>
    </row>
    <row r="17" spans="1:7" ht="15.75" hidden="1" customHeight="1">
      <c r="A17" s="86">
        <v>14</v>
      </c>
      <c r="B17" s="87"/>
      <c r="C17" s="83"/>
      <c r="D17" s="87"/>
      <c r="E17" s="86"/>
      <c r="F17" s="88"/>
      <c r="G17" s="85"/>
    </row>
    <row r="18" spans="1:7" hidden="1">
      <c r="A18" s="47">
        <v>16</v>
      </c>
      <c r="B18" s="49"/>
      <c r="C18" s="128"/>
      <c r="D18" s="49"/>
      <c r="E18" s="47"/>
      <c r="F18" s="41"/>
      <c r="G18" s="130"/>
    </row>
    <row r="19" spans="1:7" hidden="1">
      <c r="A19" s="47">
        <v>17</v>
      </c>
      <c r="B19" s="46"/>
      <c r="C19" s="128"/>
      <c r="D19" s="39"/>
      <c r="E19" s="47"/>
      <c r="F19" s="40"/>
      <c r="G19" s="131"/>
    </row>
    <row r="20" spans="1:7">
      <c r="G20" s="84"/>
    </row>
    <row r="21" spans="1:7">
      <c r="G21" s="84"/>
    </row>
    <row r="22" spans="1:7">
      <c r="G22" s="84"/>
    </row>
    <row r="23" spans="1:7">
      <c r="G23" s="84"/>
    </row>
    <row r="24" spans="1:7">
      <c r="G24" s="84"/>
    </row>
    <row r="25" spans="1:7">
      <c r="G25" s="84"/>
    </row>
    <row r="26" spans="1:7">
      <c r="G26" s="84"/>
    </row>
    <row r="27" spans="1:7">
      <c r="G27" s="84"/>
    </row>
    <row r="28" spans="1:7">
      <c r="G28" s="84"/>
    </row>
    <row r="29" spans="1:7">
      <c r="G29" s="84"/>
    </row>
    <row r="30" spans="1:7">
      <c r="G30" s="84"/>
    </row>
    <row r="31" spans="1:7">
      <c r="G31" s="84"/>
    </row>
    <row r="32" spans="1:7">
      <c r="G32" s="84"/>
    </row>
    <row r="33" spans="7:7">
      <c r="G33" s="84"/>
    </row>
    <row r="34" spans="7:7">
      <c r="G34" s="84"/>
    </row>
    <row r="35" spans="7:7">
      <c r="G35" s="84"/>
    </row>
    <row r="36" spans="7:7">
      <c r="G36" s="84"/>
    </row>
    <row r="37" spans="7:7">
      <c r="G37" s="84"/>
    </row>
    <row r="38" spans="7:7">
      <c r="G38" s="84"/>
    </row>
    <row r="39" spans="7:7">
      <c r="G39" s="84"/>
    </row>
    <row r="40" spans="7:7">
      <c r="G40" s="84"/>
    </row>
    <row r="41" spans="7:7">
      <c r="G41" s="84"/>
    </row>
    <row r="42" spans="7:7">
      <c r="G42" s="84"/>
    </row>
    <row r="43" spans="7:7">
      <c r="G43" s="84"/>
    </row>
    <row r="44" spans="7:7">
      <c r="G44" s="84"/>
    </row>
    <row r="45" spans="7:7">
      <c r="G45" s="84"/>
    </row>
    <row r="46" spans="7:7">
      <c r="G46" s="84"/>
    </row>
    <row r="47" spans="7:7">
      <c r="G47" s="84"/>
    </row>
    <row r="48" spans="7:7">
      <c r="G48" s="84"/>
    </row>
  </sheetData>
  <mergeCells count="7">
    <mergeCell ref="A1:G1"/>
    <mergeCell ref="C18:C19"/>
    <mergeCell ref="C3:C9"/>
    <mergeCell ref="D3:D9"/>
    <mergeCell ref="E3:E9"/>
    <mergeCell ref="G3:G9"/>
    <mergeCell ref="G18:G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ganga</dc:creator>
  <cp:keywords/>
  <dc:description/>
  <cp:lastModifiedBy>NACC DESLAW</cp:lastModifiedBy>
  <cp:revision/>
  <dcterms:created xsi:type="dcterms:W3CDTF">2022-12-16T08:22:52Z</dcterms:created>
  <dcterms:modified xsi:type="dcterms:W3CDTF">2023-02-23T15:24:27Z</dcterms:modified>
  <cp:category/>
  <cp:contentStatus/>
</cp:coreProperties>
</file>